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2.001954.2024 - ALIM. UPA TIJUCA\"/>
    </mc:Choice>
  </mc:AlternateContent>
  <bookViews>
    <workbookView xWindow="0" yWindow="0" windowWidth="12135" windowHeight="5295" firstSheet="1" activeTab="4"/>
  </bookViews>
  <sheets>
    <sheet name="IV VALOR TOTAL" sheetId="1" r:id="rId1"/>
    <sheet name="IV A - ALIM COMPLEM" sheetId="2" r:id="rId2"/>
    <sheet name="IV B - FORM INFANTIL" sheetId="3" r:id="rId3"/>
    <sheet name="IV C - CUSTO UNIT E TOTAL" sheetId="10" r:id="rId4"/>
    <sheet name="IV D - CUSTO PESSOAL MIN" sheetId="5" r:id="rId5"/>
    <sheet name="IV E - PLAN ABERTA PESS MIN" sheetId="6" r:id="rId6"/>
    <sheet name="IV F - RESUMO DE COTAÇÃO" sheetId="8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4" i="10" l="1"/>
  <c r="D93" i="10"/>
  <c r="D92" i="10"/>
  <c r="D91" i="10"/>
  <c r="D90" i="10"/>
  <c r="D89" i="10"/>
  <c r="D86" i="10"/>
  <c r="D85" i="10"/>
  <c r="D84" i="10"/>
  <c r="D83" i="10"/>
  <c r="D82" i="10"/>
  <c r="D81" i="10"/>
  <c r="D78" i="10"/>
  <c r="D77" i="10"/>
  <c r="D76" i="10"/>
  <c r="D75" i="10"/>
  <c r="D74" i="10"/>
  <c r="D73" i="10"/>
  <c r="D70" i="10"/>
  <c r="D69" i="10"/>
  <c r="D68" i="10"/>
  <c r="D67" i="10"/>
  <c r="D66" i="10"/>
  <c r="D65" i="10"/>
  <c r="D62" i="10"/>
  <c r="D61" i="10"/>
  <c r="D60" i="10"/>
  <c r="D59" i="10"/>
  <c r="D63" i="10" s="1"/>
  <c r="D58" i="10"/>
  <c r="D57" i="10"/>
  <c r="D54" i="10"/>
  <c r="D53" i="10"/>
  <c r="D52" i="10"/>
  <c r="D51" i="10"/>
  <c r="D50" i="10"/>
  <c r="D49" i="10"/>
  <c r="D46" i="10"/>
  <c r="D45" i="10"/>
  <c r="D44" i="10"/>
  <c r="D43" i="10"/>
  <c r="D42" i="10"/>
  <c r="D41" i="10"/>
  <c r="D38" i="10"/>
  <c r="D37" i="10"/>
  <c r="D36" i="10"/>
  <c r="D35" i="10"/>
  <c r="D34" i="10"/>
  <c r="D33" i="10"/>
  <c r="D30" i="10"/>
  <c r="D29" i="10"/>
  <c r="D28" i="10"/>
  <c r="D27" i="10"/>
  <c r="D26" i="10"/>
  <c r="D25" i="10"/>
  <c r="B23" i="10"/>
  <c r="D22" i="10"/>
  <c r="D21" i="10"/>
  <c r="D20" i="10"/>
  <c r="D19" i="10"/>
  <c r="D18" i="10"/>
  <c r="D17" i="10"/>
  <c r="B14" i="10"/>
  <c r="D13" i="10"/>
  <c r="D12" i="10"/>
  <c r="D11" i="10"/>
  <c r="D10" i="10"/>
  <c r="B8" i="10"/>
  <c r="D7" i="10"/>
  <c r="D6" i="10"/>
  <c r="D5" i="10"/>
  <c r="D4" i="10"/>
  <c r="B96" i="10" l="1"/>
  <c r="D95" i="10"/>
  <c r="D87" i="10"/>
  <c r="D79" i="10"/>
  <c r="D71" i="10"/>
  <c r="D55" i="10"/>
  <c r="D47" i="10"/>
  <c r="D39" i="10"/>
  <c r="D31" i="10"/>
  <c r="D23" i="10"/>
  <c r="D14" i="10"/>
  <c r="D8" i="10"/>
  <c r="C131" i="6"/>
  <c r="C130" i="6"/>
  <c r="C129" i="6"/>
  <c r="C133" i="6"/>
  <c r="C128" i="6"/>
  <c r="C127" i="6"/>
  <c r="C134" i="6"/>
  <c r="D96" i="10" l="1"/>
  <c r="D97" i="10" s="1"/>
  <c r="C132" i="6"/>
  <c r="C15" i="8"/>
  <c r="D98" i="10" l="1"/>
  <c r="D99" i="10" s="1"/>
  <c r="C16" i="8"/>
  <c r="C17" i="8"/>
  <c r="D3" i="5"/>
  <c r="C19" i="8" s="1"/>
  <c r="C18" i="8" l="1"/>
  <c r="C20" i="8" s="1"/>
  <c r="C21" i="8" s="1"/>
  <c r="B2" i="1" l="1"/>
  <c r="C2" i="1" s="1"/>
</calcChain>
</file>

<file path=xl/sharedStrings.xml><?xml version="1.0" encoding="utf-8"?>
<sst xmlns="http://schemas.openxmlformats.org/spreadsheetml/2006/main" count="523" uniqueCount="258">
  <si>
    <t>VALOR MENSAL ($)</t>
  </si>
  <si>
    <t>DESCRIÇÃO</t>
  </si>
  <si>
    <t>UNIDADE</t>
  </si>
  <si>
    <t>($) VALOR UNITÁRIO</t>
  </si>
  <si>
    <t>1- Água de coco natural</t>
  </si>
  <si>
    <t>Litro</t>
  </si>
  <si>
    <t>2- Água mineral industrializada c/ ou s/gás</t>
  </si>
  <si>
    <t>Copo 200 ml</t>
  </si>
  <si>
    <t>3- Água mineral industrializada c/ ou s/ gás</t>
  </si>
  <si>
    <t>Gf. 500 ml</t>
  </si>
  <si>
    <t>4- Água mineral industrializado galão 20 litros</t>
  </si>
  <si>
    <t>Unid</t>
  </si>
  <si>
    <t>5- Balas de frutas (pç)</t>
  </si>
  <si>
    <t>5 g</t>
  </si>
  <si>
    <t>6- Bebidas isotônicas</t>
  </si>
  <si>
    <t>473 ml</t>
  </si>
  <si>
    <t>7- Biscoito doce ou salgado (cream cracker, polvilho, sequilho, waffer, etc)</t>
  </si>
  <si>
    <t>50 g.</t>
  </si>
  <si>
    <t>8- Bolo industrializado</t>
  </si>
  <si>
    <t>45g</t>
  </si>
  <si>
    <t>9- Chá ou mate (com ou sem açúcar ou adoçante)</t>
  </si>
  <si>
    <t>10- Copo descartável 200 ml com tampa própria, cartela c/100 und</t>
  </si>
  <si>
    <t>11- Frasco diet de 300 a 500 ml</t>
  </si>
  <si>
    <t>12.1- Abacaxi</t>
  </si>
  <si>
    <t>150g</t>
  </si>
  <si>
    <t>12.2-Ameixa seca</t>
  </si>
  <si>
    <t>12.3- Banana</t>
  </si>
  <si>
    <t>12.4- Laranja</t>
  </si>
  <si>
    <t>50g</t>
  </si>
  <si>
    <t>12.5- Maçã</t>
  </si>
  <si>
    <t>150 g.</t>
  </si>
  <si>
    <t>12.6- Mamão</t>
  </si>
  <si>
    <t>12.7- Melancia</t>
  </si>
  <si>
    <t>150g.</t>
  </si>
  <si>
    <t>12.8- Melão</t>
  </si>
  <si>
    <t>12.9- Pêra</t>
  </si>
  <si>
    <t>13-  Gelatina comum</t>
  </si>
  <si>
    <t>100g.</t>
  </si>
  <si>
    <t>14- Gelatina dietética</t>
  </si>
  <si>
    <t>15- Gelatina comum (80g) + creme de leite (20g)</t>
  </si>
  <si>
    <t>16- Geleia de frutas ou diet. (porção de 15g)</t>
  </si>
  <si>
    <t>17- Geleia de mocotó</t>
  </si>
  <si>
    <t>80g.</t>
  </si>
  <si>
    <t>18- Iogurte dietético com polpa de fruta ou natural (100ml)</t>
  </si>
  <si>
    <t>Und</t>
  </si>
  <si>
    <t>19- Iogurte com polpa de fruta ou natural com leite desnatado ou integral com 200ml</t>
  </si>
  <si>
    <t>20- Iogurte com frutas e cereal 200ml</t>
  </si>
  <si>
    <t>21- Leite com chocolate ou similar</t>
  </si>
  <si>
    <t>22- Leite fermentado com lactobacilos (80g)</t>
  </si>
  <si>
    <t>23- Leite de vaca, tipo “longa vida” (integral, desnatado, semidesnatado) ou em pó (puro) c/ ou s/ açúcar ou adoçante</t>
  </si>
  <si>
    <t>24- Leite com sabores (achocolatado, etc.) diversos, embalagem tetra Pack com 200 ml</t>
  </si>
  <si>
    <t>25- Leite desengordurado reconstituído a partir do pó a 10%</t>
  </si>
  <si>
    <t>26.1- Fórmula não láctea com extrato solúvel de soja, acrescido de óleo vegetal refinado, farinha de aveia, arroz e sais minerais.</t>
  </si>
  <si>
    <t>26.2- Fórmula não láctea, a base de soja, sem sacarose, com L-metionina.</t>
  </si>
  <si>
    <t>26.3- Fórmula não láctea, a base de proteína isolada de soja, com xarope de milho, óleos vegetais, sacarose, lecitina de soja e metionina, enriquecida com ferro.</t>
  </si>
  <si>
    <t>26.4- Fórmula não láctea, para lactentes, à base de proteína isolada de soja, isenta de sacarose, com vitaminas e minerais.</t>
  </si>
  <si>
    <t>26.5- Fórmula não láctea, para lactentes e crianças, isenta de sacarose, a base de proteína isolada de soja e enriquecida com L- metionina e L-carnitina, vitaminas, minerais, ferro e outros oligoelementos.</t>
  </si>
  <si>
    <t>26.6- Fórmula não láctea, para lactentes e crianças, isenta de glúten, a base de proteína isolada de soja, enriquecida com L-metionina, baixa osmolaridade, suplementada com ferro, taurina, carnitina, biotina, ácido pantotênico e vitamina K.</t>
  </si>
  <si>
    <t>26.7- Complemento nutricional lácteo em pó hipercalórico e hiperprotéico</t>
  </si>
  <si>
    <t>40g.</t>
  </si>
  <si>
    <t>27.1- Módulo de fibras solúveis</t>
  </si>
  <si>
    <t>5g.</t>
  </si>
  <si>
    <t>27.2- Módulo com mix de fibras</t>
  </si>
  <si>
    <t>27.3- Módulo de proteína a base de caseinato</t>
  </si>
  <si>
    <t>10g.</t>
  </si>
  <si>
    <t>27.4- Módulo de glutamina</t>
  </si>
  <si>
    <t>27.5- Módulo de carboidrato a base de polímeros de glicose</t>
  </si>
  <si>
    <t>27.6- Módulo de lipídeos a base de TCM com ou sem AGE</t>
  </si>
  <si>
    <t>10ml</t>
  </si>
  <si>
    <t>27.8- Módulo de fibra prebiótica com 4 tipos de cepas probióticas</t>
  </si>
  <si>
    <t>27.9- Espessante instantâneo para alimentos líquidos e semi-sólidos, frio ou quente</t>
  </si>
  <si>
    <t>28- Manteiga c/ ou s/sal embalagem individual (porção de 10g)</t>
  </si>
  <si>
    <t>29- Mel de abelha (porção de 30 ml)</t>
  </si>
  <si>
    <t>30- Mistura nutritiva (leite integral +10% de leite em pó +5% de complemento proteico + 30% de fruta c/ ou s/ açúcar ou adoçante.</t>
  </si>
  <si>
    <t>31- Mingau/ mucilagem/ decoto (amido de milho, aveia, fubá, creme de arroz ou similar) com ou sem adoçante ou açúcar, com leite desnatado ou integral ou soja.</t>
  </si>
  <si>
    <t>32-Pão de sal ou doce (creme) ou forma ou forma light ou forma integral (50 gramas) c/ ou s/ 05 (cinco) gramas de manteiga.</t>
  </si>
  <si>
    <t>33- Picolé de frutas</t>
  </si>
  <si>
    <t>34- Queijo (minas, prato, ricota e outros)</t>
  </si>
  <si>
    <t>30 g.</t>
  </si>
  <si>
    <t>35- Refresco de fruta natural c/ ou s/ açúcar ou adoçante</t>
  </si>
  <si>
    <t>36- Salada de fruta</t>
  </si>
  <si>
    <t>120 g.</t>
  </si>
  <si>
    <t>37- Sopa creme de legumes (caldo de carne (6% + legumes B e C + farinha (3%) + manteiga (3%) + leite (6%) c/ ou s/ sal</t>
  </si>
  <si>
    <t>38-Sorvete cremoso ou de frutas light ou comum</t>
  </si>
  <si>
    <t>110 g.</t>
  </si>
  <si>
    <t>39-Suco normal ou light ou soja ou soja light (diversos sabores) Tetra Pack 200ml</t>
  </si>
  <si>
    <t>40-Suco de frutas com ou sem legumes (contendo uma ou mais qualidades de legumes e/ ou frutas com açúcar ou adoçante).</t>
  </si>
  <si>
    <t>41-Vitamina de frutas com ou sem legumes, com leite de vaca ou soja, com açúcar ou adoçante (contendo uma ou mais frutas e/ ou um ou mais legumes com aveia ou não).</t>
  </si>
  <si>
    <t>UNIDADE DE MEDIDA</t>
  </si>
  <si>
    <t>VALOR UNITÁRIO ($)</t>
  </si>
  <si>
    <t>1 - Leite em pó modificado, para lactente sadio no primeiro semestre de vida, com proteínas adaptadas em sua relação caseína/proteínas solúveis, com predominância de soro do leite contendo soro desmineralizado, enriquecido com ferro, vitaminas e outros oligoelementos .</t>
  </si>
  <si>
    <t>2 - Leite em pó modificado, para lactente sadio após o sexto mês de vida, com proteínas adaptadas em sua relação caseína/proteínas solúveis, contendo soro desmineralizado, enriquecido com ferro, vitaminas e outros oligoelementos.</t>
  </si>
  <si>
    <t>3- Fórmula anti-regurgitação à base de leite, para lactentes, completa e suplementada com vitaminas, minerais, ferro e outros oligoelementos .</t>
  </si>
  <si>
    <t>4 - Leite em pó modificado, para lactente sadio no primeiro semestre de vida, com predominância protéica de caseína, acrescido de óleo vegetal, malto - dextrina, vitaminas, minerais, ferro e outros oligoelementos.</t>
  </si>
  <si>
    <t>5 - Leite em pó modificado, para lactente sadio a partir do sexto mês de vida, com predominância protéica de caseína, acrescido de óleo vegetal, malto-dextrina, sacarose, vitaminas, minerais, ferro e outros oligoelementos.</t>
  </si>
  <si>
    <t>6 - Fór mula para lactentes, à base de soja, acrescidade malto-dextrina, vitaminas, minerais, ferro e outros oligoelementos.</t>
  </si>
  <si>
    <t>7 - Fórmula para lactentes prematuros e recém-nascidos com baixo peso, contendo soro de leite desmineralizado, leite desnatado, TCM, óleos vegetais,  malto- dextrina, lecitina de soja, taurina, L-carnitina, LCPUFAs, vitaminas e sais minerais.</t>
  </si>
  <si>
    <t>8 - Alimento complementar para lactentes, indicado exclusivamente para suplementar o  leite materno, à base de proteína hipoalergênica, maltos e - dextrina e minerais.</t>
  </si>
  <si>
    <t>Porção5 g</t>
  </si>
  <si>
    <t>9 - Fórmula isenta de lactose, com caseína, gordura láctea, gordura vegetal, malto-dextrina e enriquecida com vitaminas, minerais, ferro e outros oligelementos.</t>
  </si>
  <si>
    <t>10 - Fórmula semi-elementar, para lactentes e crianças, à base de hidrolisado de    proteína do soro do leite, com TCM, malto-dextrina, de baixa osmolalidade e enriquecida com vitaminas, minerais, ferro e outros oligoelementos.</t>
  </si>
  <si>
    <t>11 - Fórmula para lactentes com problemas de má absorção, hipoalergênica e de baixa osmolalidade, contendo proteínas hidrolisadas de soja, TCM, óleo vegetal e carboidratos de fácil digestão.</t>
  </si>
  <si>
    <t>12 - Dieta elementar e hipoalergênica, com 100% de aminoácidos livres e nutricionalmente completa. Indicada para crianças desde o nascimento. Alta absorção.</t>
  </si>
  <si>
    <t xml:space="preserve">Total </t>
  </si>
  <si>
    <t>Dados para composição dos custos referentes ao pessoal mínimo necessário a execução do serviço no local</t>
  </si>
  <si>
    <t>Tipo de serviço</t>
  </si>
  <si>
    <t>Classificação Brasileira de Ocupações (CBO)</t>
  </si>
  <si>
    <t>Salário Normativo da Categoria Profissional</t>
  </si>
  <si>
    <t>Categoria Profissional</t>
  </si>
  <si>
    <t>Data base da categoria</t>
  </si>
  <si>
    <t>Módulo 1 - Composição da Remuneração</t>
  </si>
  <si>
    <t>Composição da Remuneração</t>
  </si>
  <si>
    <t>Valor (R$)</t>
  </si>
  <si>
    <t>A</t>
  </si>
  <si>
    <t>Salário-Base</t>
  </si>
  <si>
    <t>B</t>
  </si>
  <si>
    <t>Adicional de Periculosidade</t>
  </si>
  <si>
    <t>C</t>
  </si>
  <si>
    <t>Adicional de Insalubridade</t>
  </si>
  <si>
    <t>D</t>
  </si>
  <si>
    <t>Adicional Noturno</t>
  </si>
  <si>
    <t>E</t>
  </si>
  <si>
    <t>Adicional de Hora Noturna Reduzida</t>
  </si>
  <si>
    <t>G</t>
  </si>
  <si>
    <t>Outros (especificar)</t>
  </si>
  <si>
    <t>Total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</si>
  <si>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</si>
  <si>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</si>
  <si>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</si>
  <si>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</si>
  <si>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</si>
  <si>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</si>
  <si>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</si>
  <si>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</si>
  <si>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</si>
  <si>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Percentual (%)</t>
  </si>
  <si>
    <t>INSS</t>
  </si>
  <si>
    <t>Salário Educação</t>
  </si>
  <si>
    <t>SAT</t>
  </si>
  <si>
    <t>SESC ou SESI</t>
  </si>
  <si>
    <t>SENAI - SENAC</t>
  </si>
  <si>
    <t>F</t>
  </si>
  <si>
    <t>SEBRAE</t>
  </si>
  <si>
    <t>INCRA</t>
  </si>
  <si>
    <t>H</t>
  </si>
  <si>
    <t>FGTS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</si>
  <si>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</si>
  <si>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</si>
  <si>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</si>
  <si>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</si>
  <si>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</si>
  <si>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</si>
  <si>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</si>
  <si>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</si>
  <si>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</si>
  <si>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</si>
  <si>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</si>
  <si>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</si>
  <si>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</si>
  <si>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</si>
  <si>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</si>
  <si>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</si>
  <si>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</si>
  <si>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</si>
  <si>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</si>
  <si>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</si>
  <si>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Férias</t>
  </si>
  <si>
    <t>Licença-Paternidade</t>
  </si>
  <si>
    <t>Ausência por acidente de trabalho</t>
  </si>
  <si>
    <t>Afastamento Maternidade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</si>
  <si>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</si>
  <si>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</si>
  <si>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</si>
  <si>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</si>
  <si>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</si>
  <si>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</si>
  <si>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</si>
  <si>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</si>
  <si>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</si>
  <si>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</si>
  <si>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</si>
  <si>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</si>
  <si>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</si>
  <si>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</si>
  <si>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</si>
  <si>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</si>
  <si>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</si>
  <si>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</si>
  <si>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</si>
  <si>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</si>
  <si>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r>
      <t>Pessoal mínimo necessário a execução do serviço in loco</t>
    </r>
    <r>
      <rPr>
        <b/>
        <sz val="10"/>
        <color rgb="FF000000"/>
        <rFont val="Times New Roman"/>
        <family val="1"/>
      </rPr>
      <t xml:space="preserve"> vinculada à execução contratual (valor por empregado)</t>
    </r>
  </si>
  <si>
    <t>Subtotal (A + B +C+ D+E)</t>
  </si>
  <si>
    <t>Módulo 6 – Custos Indiretos, Tributos e Lucro</t>
  </si>
  <si>
    <t xml:space="preserve">Valor Total por Empregado </t>
  </si>
  <si>
    <t>Distribuição de Pessoal</t>
  </si>
  <si>
    <t>QUANTITATIVO</t>
  </si>
  <si>
    <t xml:space="preserve"> CUSTO UNITÁRIO POR POSTO ($) </t>
  </si>
  <si>
    <t xml:space="preserve"> VALOR TOTAL POR POSTO ($) </t>
  </si>
  <si>
    <t>Copeiro PLANTONISTA</t>
  </si>
  <si>
    <t>TIPO DA REFEIÇÃO</t>
  </si>
  <si>
    <t>Dieta Normal</t>
  </si>
  <si>
    <t>Desjejum</t>
  </si>
  <si>
    <t>Colação</t>
  </si>
  <si>
    <t>Almoço</t>
  </si>
  <si>
    <t>Merenda</t>
  </si>
  <si>
    <t>Ceia</t>
  </si>
  <si>
    <t>Acompanhantes</t>
  </si>
  <si>
    <t>Dieta Branda</t>
  </si>
  <si>
    <t>Dieta Pastosa</t>
  </si>
  <si>
    <t>Dieta Semiliquida</t>
  </si>
  <si>
    <t>Dieta Liquida</t>
  </si>
  <si>
    <t>Dieta Hipoglicídica</t>
  </si>
  <si>
    <t>Dieta Hipoproteica</t>
  </si>
  <si>
    <t>Dieta Hipossódica</t>
  </si>
  <si>
    <t>Dieta Hipolipídica</t>
  </si>
  <si>
    <t>Dieta Isenta De Lactose</t>
  </si>
  <si>
    <t>ITEM</t>
  </si>
  <si>
    <t>Gêneros Alimentícios</t>
  </si>
  <si>
    <t xml:space="preserve">Utensílios da Empresa </t>
  </si>
  <si>
    <t>Jantar</t>
  </si>
  <si>
    <t>Custo Unitário ($)</t>
  </si>
  <si>
    <t>EXPLICAÇÃO DA COTAÇÃO POR ITEM</t>
  </si>
  <si>
    <t>Descartáveis e Material de Limpeza</t>
  </si>
  <si>
    <t xml:space="preserve">Equipamentos e Mobiliários da Empresa </t>
  </si>
  <si>
    <t>Gás de cozinha (se for da contratada)</t>
  </si>
  <si>
    <t>Laudos de Análises Microbiológicas de Equipamentos (conforme solicitado no TR)</t>
  </si>
  <si>
    <t>Laudos de Análise Microbiológica – Utensílios (conforme solicitado no TR)</t>
  </si>
  <si>
    <t>Laudos de Análise Microbiológica – Alimento</t>
  </si>
  <si>
    <t>Laudos de Análise Microbiológica - Mão de Manipuladores (conforme solicitado no TR)</t>
  </si>
  <si>
    <t xml:space="preserve">Manutenção </t>
  </si>
  <si>
    <t xml:space="preserve">Total Mensal por Unidade ($) </t>
  </si>
  <si>
    <t xml:space="preserve">Alimentação Complementar </t>
  </si>
  <si>
    <t>2% do Total de Refeições Mensal - conforme ANEXO IV-A (faturamento variável com conforme consumo)</t>
  </si>
  <si>
    <t>Fórmulas Infantis</t>
  </si>
  <si>
    <t>Total Mensal de Refeições por Unidade ($)</t>
  </si>
  <si>
    <t>Total de Pessoal Mínimo a Execução do Serviço In Loco ($)</t>
  </si>
  <si>
    <t>Valor igual ao apresentado no ANEXO IV-D (faturamento fixo)</t>
  </si>
  <si>
    <t>Total Mensal da Proposta por UNIDADE ($)</t>
  </si>
  <si>
    <t>CUSTO ABERTO</t>
  </si>
  <si>
    <t>Valor Total ($)</t>
  </si>
  <si>
    <t xml:space="preserve">Funcionários </t>
  </si>
  <si>
    <t>(*)</t>
  </si>
  <si>
    <t>ADULTO</t>
  </si>
  <si>
    <t>Total Mensal</t>
  </si>
  <si>
    <t>Valor embutido no ANEXO IV-C: Estimativa Mensal e Formação de Preços</t>
  </si>
  <si>
    <t xml:space="preserve">Valor igual ao apresentado no ANEXO IV-C </t>
  </si>
  <si>
    <t>2% do Total de Refeições Mensal - conforme ANEXO IV-B (faturamento variável com conforme consumo)</t>
  </si>
  <si>
    <r>
      <t>Valor igual ao apresentado no</t>
    </r>
    <r>
      <rPr>
        <b/>
        <sz val="9"/>
        <color rgb="FFFF0000"/>
        <rFont val="Times New Roman"/>
        <family val="1"/>
      </rPr>
      <t xml:space="preserve"> SOMATÓRIO FINAL DO ANEXO IV-C</t>
    </r>
    <r>
      <rPr>
        <b/>
        <sz val="9"/>
        <color rgb="FF000000"/>
        <rFont val="Times New Roman"/>
        <family val="1"/>
      </rPr>
      <t xml:space="preserve"> (faturamento variável com conforme consumo)</t>
    </r>
  </si>
  <si>
    <t>VALOR GLOBAL (12 MESES) ($)</t>
  </si>
  <si>
    <t>Pacientes</t>
  </si>
  <si>
    <t>Total Global (12 MESES) por UNIDADE ($)</t>
  </si>
  <si>
    <t>UPA TIJUCA</t>
  </si>
  <si>
    <t>Funcionários</t>
  </si>
  <si>
    <t>UPA  TIJUCA</t>
  </si>
  <si>
    <t>Estimativa de Consumo Mensal (acrescido de 20%)</t>
  </si>
  <si>
    <t>Alimentação Complementar (2% do Total Mensal)</t>
  </si>
  <si>
    <t>Fórmula Infantil (2% do Total Mensal)</t>
  </si>
  <si>
    <t xml:space="preserve">Somatório Mensal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</si>
</sst>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&quot;\ 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sz val="10"/>
      <name val="Arial"/>
      <family val="2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FF0000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9"/>
      <color rgb="FF000000"/>
      <name val="Times New Roman"/>
      <family val="1"/>
    </font>
    <font>
      <b/>
      <sz val="9"/>
      <color rgb="FFFF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0">
    <xf numFmtId="0" fontId="0" fillId="0" borderId="0" xfId="0"/>
    <xf numFmtId="0" fontId="2" fillId="2" borderId="4" xfId="0" applyFont="1" applyFill="1" applyBorder="1" applyAlignment="1">
      <alignment horizontal="center" vertical="center"/>
    </xf>
    <xf numFmtId="44" fontId="2" fillId="0" borderId="5" xfId="1" applyFont="1" applyBorder="1" applyAlignment="1">
      <alignment horizontal="center" vertical="center"/>
    </xf>
    <xf numFmtId="44" fontId="2" fillId="0" borderId="5" xfId="1" applyFont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44" fontId="5" fillId="3" borderId="4" xfId="2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44" fontId="5" fillId="3" borderId="4" xfId="2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10" fontId="6" fillId="0" borderId="5" xfId="0" applyNumberFormat="1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10" fontId="6" fillId="0" borderId="0" xfId="0" applyNumberFormat="1" applyFont="1" applyAlignment="1">
      <alignment vertical="center"/>
    </xf>
    <xf numFmtId="0" fontId="5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5" fillId="4" borderId="0" xfId="0" applyFont="1" applyFill="1" applyAlignment="1">
      <alignment vertical="center"/>
    </xf>
    <xf numFmtId="0" fontId="0" fillId="0" borderId="9" xfId="0" applyBorder="1"/>
    <xf numFmtId="0" fontId="6" fillId="0" borderId="9" xfId="0" applyFont="1" applyBorder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44" fontId="6" fillId="0" borderId="5" xfId="4" applyFont="1" applyBorder="1" applyAlignment="1" applyProtection="1">
      <alignment vertical="center"/>
      <protection locked="0"/>
    </xf>
    <xf numFmtId="0" fontId="2" fillId="8" borderId="11" xfId="0" applyFont="1" applyFill="1" applyBorder="1" applyAlignment="1">
      <alignment vertical="center" wrapText="1"/>
    </xf>
    <xf numFmtId="0" fontId="2" fillId="7" borderId="11" xfId="0" applyFont="1" applyFill="1" applyBorder="1" applyAlignment="1">
      <alignment vertical="center" wrapText="1"/>
    </xf>
    <xf numFmtId="0" fontId="2" fillId="7" borderId="11" xfId="0" applyFont="1" applyFill="1" applyBorder="1" applyAlignment="1">
      <alignment vertical="center"/>
    </xf>
    <xf numFmtId="44" fontId="2" fillId="7" borderId="11" xfId="4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1" fontId="8" fillId="7" borderId="11" xfId="0" applyNumberFormat="1" applyFont="1" applyFill="1" applyBorder="1" applyAlignment="1">
      <alignment horizontal="center"/>
    </xf>
    <xf numFmtId="0" fontId="11" fillId="8" borderId="11" xfId="0" applyFont="1" applyFill="1" applyBorder="1" applyAlignment="1">
      <alignment horizontal="center" vertical="center" wrapText="1"/>
    </xf>
    <xf numFmtId="44" fontId="11" fillId="0" borderId="11" xfId="4" applyFont="1" applyBorder="1" applyAlignment="1" applyProtection="1">
      <alignment horizontal="center" vertical="center" wrapText="1"/>
      <protection locked="0"/>
    </xf>
    <xf numFmtId="44" fontId="2" fillId="8" borderId="11" xfId="4" applyFont="1" applyFill="1" applyBorder="1" applyAlignment="1">
      <alignment horizontal="center" vertical="center" wrapText="1"/>
    </xf>
    <xf numFmtId="44" fontId="2" fillId="8" borderId="11" xfId="4" applyFont="1" applyFill="1" applyBorder="1" applyAlignment="1">
      <alignment vertical="center"/>
    </xf>
    <xf numFmtId="0" fontId="9" fillId="0" borderId="0" xfId="0" applyFont="1"/>
    <xf numFmtId="44" fontId="9" fillId="0" borderId="0" xfId="4" applyFont="1"/>
    <xf numFmtId="0" fontId="2" fillId="2" borderId="11" xfId="0" applyFont="1" applyFill="1" applyBorder="1" applyAlignment="1">
      <alignment vertical="center" wrapText="1"/>
    </xf>
    <xf numFmtId="0" fontId="2" fillId="7" borderId="12" xfId="0" applyFont="1" applyFill="1" applyBorder="1" applyAlignment="1">
      <alignment horizontal="center" vertical="center" wrapText="1"/>
    </xf>
    <xf numFmtId="164" fontId="6" fillId="0" borderId="5" xfId="2" applyNumberFormat="1" applyFont="1" applyBorder="1" applyAlignment="1" applyProtection="1">
      <alignment horizontal="center" vertical="center"/>
      <protection locked="0"/>
    </xf>
    <xf numFmtId="0" fontId="2" fillId="8" borderId="12" xfId="0" applyFont="1" applyFill="1" applyBorder="1" applyAlignment="1">
      <alignment horizontal="center" vertical="center" wrapText="1"/>
    </xf>
    <xf numFmtId="44" fontId="8" fillId="7" borderId="11" xfId="0" applyNumberFormat="1" applyFont="1" applyFill="1" applyBorder="1" applyAlignment="1">
      <alignment horizontal="center"/>
    </xf>
    <xf numFmtId="164" fontId="6" fillId="0" borderId="5" xfId="0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vertical="center" wrapText="1"/>
    </xf>
    <xf numFmtId="44" fontId="11" fillId="8" borderId="11" xfId="4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vertical="center" wrapText="1"/>
    </xf>
    <xf numFmtId="44" fontId="8" fillId="2" borderId="14" xfId="8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/>
    </xf>
    <xf numFmtId="0" fontId="8" fillId="8" borderId="11" xfId="0" applyFont="1" applyFill="1" applyBorder="1" applyAlignment="1">
      <alignment horizontal="center"/>
    </xf>
    <xf numFmtId="14" fontId="0" fillId="0" borderId="0" xfId="0" applyNumberFormat="1"/>
    <xf numFmtId="1" fontId="9" fillId="0" borderId="12" xfId="0" applyNumberFormat="1" applyFont="1" applyBorder="1" applyAlignment="1">
      <alignment horizontal="center"/>
    </xf>
    <xf numFmtId="44" fontId="9" fillId="0" borderId="11" xfId="5" applyFont="1" applyBorder="1" applyAlignment="1">
      <alignment horizontal="center"/>
    </xf>
    <xf numFmtId="0" fontId="8" fillId="9" borderId="11" xfId="0" applyNumberFormat="1" applyFont="1" applyFill="1" applyBorder="1" applyAlignment="1">
      <alignment horizontal="center" vertical="center" wrapText="1"/>
    </xf>
    <xf numFmtId="44" fontId="8" fillId="7" borderId="11" xfId="5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1" fontId="2" fillId="7" borderId="11" xfId="0" applyNumberFormat="1" applyFont="1" applyFill="1" applyBorder="1" applyAlignment="1">
      <alignment horizontal="center" vertical="center" wrapText="1"/>
    </xf>
    <xf numFmtId="1" fontId="8" fillId="8" borderId="12" xfId="0" applyNumberFormat="1" applyFont="1" applyFill="1" applyBorder="1" applyAlignment="1">
      <alignment horizontal="center"/>
    </xf>
    <xf numFmtId="44" fontId="9" fillId="8" borderId="11" xfId="5" applyFont="1" applyFill="1" applyBorder="1" applyAlignment="1">
      <alignment horizontal="center"/>
    </xf>
    <xf numFmtId="44" fontId="8" fillId="8" borderId="11" xfId="5" applyFont="1" applyFill="1" applyBorder="1" applyAlignment="1">
      <alignment horizontal="center"/>
    </xf>
    <xf numFmtId="0" fontId="8" fillId="7" borderId="12" xfId="0" applyFont="1" applyFill="1" applyBorder="1" applyAlignment="1">
      <alignment horizontal="center" vertical="center" wrapText="1"/>
    </xf>
    <xf numFmtId="44" fontId="8" fillId="2" borderId="11" xfId="5" applyFont="1" applyFill="1" applyBorder="1" applyAlignment="1">
      <alignment horizontal="center" vertical="center" wrapText="1"/>
    </xf>
    <xf numFmtId="44" fontId="9" fillId="8" borderId="12" xfId="5" applyFont="1" applyFill="1" applyBorder="1" applyAlignment="1">
      <alignment horizontal="center"/>
    </xf>
    <xf numFmtId="44" fontId="8" fillId="7" borderId="11" xfId="5" applyFont="1" applyFill="1" applyBorder="1" applyAlignment="1">
      <alignment horizontal="center"/>
    </xf>
    <xf numFmtId="0" fontId="8" fillId="10" borderId="17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 wrapText="1"/>
    </xf>
    <xf numFmtId="44" fontId="5" fillId="0" borderId="5" xfId="4" applyNumberFormat="1" applyFont="1" applyBorder="1" applyAlignment="1">
      <alignment vertical="center" wrapText="1"/>
    </xf>
    <xf numFmtId="44" fontId="8" fillId="7" borderId="11" xfId="5" applyFont="1" applyFill="1" applyBorder="1" applyAlignment="1" applyProtection="1">
      <alignment horizontal="center"/>
      <protection locked="0"/>
    </xf>
    <xf numFmtId="44" fontId="9" fillId="0" borderId="11" xfId="5" applyFont="1" applyBorder="1" applyAlignment="1" applyProtection="1">
      <alignment horizontal="center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5" borderId="0" xfId="0" applyFont="1" applyFill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/>
    </xf>
    <xf numFmtId="0" fontId="10" fillId="9" borderId="15" xfId="0" applyFont="1" applyFill="1" applyBorder="1" applyAlignment="1">
      <alignment horizontal="center"/>
    </xf>
    <xf numFmtId="0" fontId="10" fillId="9" borderId="13" xfId="0" applyFont="1" applyFill="1" applyBorder="1" applyAlignment="1">
      <alignment horizontal="center"/>
    </xf>
    <xf numFmtId="44" fontId="2" fillId="2" borderId="16" xfId="4" applyFont="1" applyFill="1" applyBorder="1" applyAlignment="1">
      <alignment horizontal="center" vertical="center" wrapText="1"/>
    </xf>
    <xf numFmtId="44" fontId="2" fillId="2" borderId="14" xfId="4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</cellXfs>
  <cellStyles count="9">
    <cellStyle name="Moeda" xfId="4" builtinId="4"/>
    <cellStyle name="Moeda 10" xfId="5"/>
    <cellStyle name="Moeda 10 2" xfId="7"/>
    <cellStyle name="Moeda 2" xfId="2"/>
    <cellStyle name="Moeda 2 2" xfId="8"/>
    <cellStyle name="Moeda 3" xfId="1"/>
    <cellStyle name="Moeda 4" xfId="6"/>
    <cellStyle name="Normal" xfId="0" builtinId="0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C2" sqref="C2"/>
    </sheetView>
  </sheetViews>
  <sheetFormatPr defaultRowHeight="15" x14ac:dyDescent="0.25"/>
  <cols>
    <col min="1" max="1" width="29.7109375" customWidth="1"/>
    <col min="2" max="2" width="24.7109375" customWidth="1"/>
    <col min="3" max="3" width="35.28515625" customWidth="1"/>
  </cols>
  <sheetData>
    <row r="1" spans="1:3" ht="15.75" thickBot="1" x14ac:dyDescent="0.3">
      <c r="A1" s="84" t="s">
        <v>251</v>
      </c>
      <c r="B1" s="1" t="s">
        <v>0</v>
      </c>
      <c r="C1" s="1" t="s">
        <v>248</v>
      </c>
    </row>
    <row r="2" spans="1:3" ht="15.75" thickBot="1" x14ac:dyDescent="0.3">
      <c r="A2" s="85"/>
      <c r="B2" s="3">
        <f>'IV F - RESUMO DE COTAÇÃO'!C20</f>
        <v>0</v>
      </c>
      <c r="C2" s="2">
        <f>B2*12</f>
        <v>0</v>
      </c>
    </row>
  </sheetData>
  <mergeCells count="1">
    <mergeCell ref="A1:A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workbookViewId="0">
      <selection sqref="A1:C1"/>
    </sheetView>
  </sheetViews>
  <sheetFormatPr defaultRowHeight="15" x14ac:dyDescent="0.25"/>
  <cols>
    <col min="1" max="1" width="50" customWidth="1"/>
    <col min="2" max="2" width="14.28515625" customWidth="1"/>
    <col min="3" max="3" width="31.42578125" customWidth="1"/>
  </cols>
  <sheetData>
    <row r="1" spans="1:3" s="16" customFormat="1" ht="15.75" thickBot="1" x14ac:dyDescent="0.3">
      <c r="A1" s="86" t="s">
        <v>251</v>
      </c>
      <c r="B1" s="87"/>
      <c r="C1" s="88"/>
    </row>
    <row r="2" spans="1:3" ht="15.75" thickBot="1" x14ac:dyDescent="0.3">
      <c r="A2" s="4" t="s">
        <v>1</v>
      </c>
      <c r="B2" s="5" t="s">
        <v>2</v>
      </c>
      <c r="C2" s="8" t="s">
        <v>3</v>
      </c>
    </row>
    <row r="3" spans="1:3" ht="15.75" thickBot="1" x14ac:dyDescent="0.3">
      <c r="A3" s="6" t="s">
        <v>4</v>
      </c>
      <c r="B3" s="7" t="s">
        <v>5</v>
      </c>
      <c r="C3" s="54"/>
    </row>
    <row r="4" spans="1:3" ht="15.75" thickBot="1" x14ac:dyDescent="0.3">
      <c r="A4" s="6" t="s">
        <v>6</v>
      </c>
      <c r="B4" s="7" t="s">
        <v>7</v>
      </c>
      <c r="C4" s="54"/>
    </row>
    <row r="5" spans="1:3" ht="15.75" thickBot="1" x14ac:dyDescent="0.3">
      <c r="A5" s="6" t="s">
        <v>8</v>
      </c>
      <c r="B5" s="7" t="s">
        <v>9</v>
      </c>
      <c r="C5" s="54"/>
    </row>
    <row r="6" spans="1:3" ht="15.75" thickBot="1" x14ac:dyDescent="0.3">
      <c r="A6" s="6" t="s">
        <v>10</v>
      </c>
      <c r="B6" s="7" t="s">
        <v>11</v>
      </c>
      <c r="C6" s="54"/>
    </row>
    <row r="7" spans="1:3" ht="15.75" thickBot="1" x14ac:dyDescent="0.3">
      <c r="A7" s="6" t="s">
        <v>12</v>
      </c>
      <c r="B7" s="7" t="s">
        <v>13</v>
      </c>
      <c r="C7" s="54"/>
    </row>
    <row r="8" spans="1:3" ht="15.75" thickBot="1" x14ac:dyDescent="0.3">
      <c r="A8" s="6" t="s">
        <v>14</v>
      </c>
      <c r="B8" s="7" t="s">
        <v>15</v>
      </c>
      <c r="C8" s="54"/>
    </row>
    <row r="9" spans="1:3" ht="26.25" thickBot="1" x14ac:dyDescent="0.3">
      <c r="A9" s="6" t="s">
        <v>16</v>
      </c>
      <c r="B9" s="7" t="s">
        <v>17</v>
      </c>
      <c r="C9" s="54"/>
    </row>
    <row r="10" spans="1:3" ht="15.75" thickBot="1" x14ac:dyDescent="0.3">
      <c r="A10" s="6" t="s">
        <v>18</v>
      </c>
      <c r="B10" s="7" t="s">
        <v>19</v>
      </c>
      <c r="C10" s="54"/>
    </row>
    <row r="11" spans="1:3" ht="15.75" thickBot="1" x14ac:dyDescent="0.3">
      <c r="A11" s="6" t="s">
        <v>20</v>
      </c>
      <c r="B11" s="7" t="s">
        <v>5</v>
      </c>
      <c r="C11" s="54"/>
    </row>
    <row r="12" spans="1:3" ht="26.25" thickBot="1" x14ac:dyDescent="0.3">
      <c r="A12" s="6" t="s">
        <v>21</v>
      </c>
      <c r="B12" s="7" t="s">
        <v>11</v>
      </c>
      <c r="C12" s="54"/>
    </row>
    <row r="13" spans="1:3" ht="15.75" thickBot="1" x14ac:dyDescent="0.3">
      <c r="A13" s="6" t="s">
        <v>22</v>
      </c>
      <c r="B13" s="7" t="s">
        <v>11</v>
      </c>
      <c r="C13" s="54"/>
    </row>
    <row r="14" spans="1:3" ht="15.75" thickBot="1" x14ac:dyDescent="0.3">
      <c r="A14" s="6" t="s">
        <v>23</v>
      </c>
      <c r="B14" s="7" t="s">
        <v>24</v>
      </c>
      <c r="C14" s="54"/>
    </row>
    <row r="15" spans="1:3" ht="15.75" thickBot="1" x14ac:dyDescent="0.3">
      <c r="A15" s="6" t="s">
        <v>25</v>
      </c>
      <c r="B15" s="7" t="s">
        <v>24</v>
      </c>
      <c r="C15" s="54"/>
    </row>
    <row r="16" spans="1:3" ht="15.75" thickBot="1" x14ac:dyDescent="0.3">
      <c r="A16" s="6" t="s">
        <v>26</v>
      </c>
      <c r="B16" s="7" t="s">
        <v>24</v>
      </c>
      <c r="C16" s="54"/>
    </row>
    <row r="17" spans="1:3" ht="15.75" thickBot="1" x14ac:dyDescent="0.3">
      <c r="A17" s="6" t="s">
        <v>27</v>
      </c>
      <c r="B17" s="7" t="s">
        <v>28</v>
      </c>
      <c r="C17" s="54"/>
    </row>
    <row r="18" spans="1:3" ht="15.75" thickBot="1" x14ac:dyDescent="0.3">
      <c r="A18" s="6" t="s">
        <v>29</v>
      </c>
      <c r="B18" s="7" t="s">
        <v>30</v>
      </c>
      <c r="C18" s="54"/>
    </row>
    <row r="19" spans="1:3" ht="15.75" thickBot="1" x14ac:dyDescent="0.3">
      <c r="A19" s="6" t="s">
        <v>31</v>
      </c>
      <c r="B19" s="7" t="s">
        <v>30</v>
      </c>
      <c r="C19" s="54"/>
    </row>
    <row r="20" spans="1:3" ht="15.75" thickBot="1" x14ac:dyDescent="0.3">
      <c r="A20" s="6" t="s">
        <v>32</v>
      </c>
      <c r="B20" s="7" t="s">
        <v>33</v>
      </c>
      <c r="C20" s="54"/>
    </row>
    <row r="21" spans="1:3" ht="15.75" thickBot="1" x14ac:dyDescent="0.3">
      <c r="A21" s="6" t="s">
        <v>34</v>
      </c>
      <c r="B21" s="7" t="s">
        <v>33</v>
      </c>
      <c r="C21" s="54"/>
    </row>
    <row r="22" spans="1:3" ht="15.75" thickBot="1" x14ac:dyDescent="0.3">
      <c r="A22" s="6" t="s">
        <v>35</v>
      </c>
      <c r="B22" s="7" t="s">
        <v>30</v>
      </c>
      <c r="C22" s="54"/>
    </row>
    <row r="23" spans="1:3" ht="15.75" thickBot="1" x14ac:dyDescent="0.3">
      <c r="A23" s="6" t="s">
        <v>36</v>
      </c>
      <c r="B23" s="7" t="s">
        <v>37</v>
      </c>
      <c r="C23" s="54"/>
    </row>
    <row r="24" spans="1:3" ht="15.75" thickBot="1" x14ac:dyDescent="0.3">
      <c r="A24" s="6" t="s">
        <v>38</v>
      </c>
      <c r="B24" s="7" t="s">
        <v>37</v>
      </c>
      <c r="C24" s="54"/>
    </row>
    <row r="25" spans="1:3" ht="15.75" thickBot="1" x14ac:dyDescent="0.3">
      <c r="A25" s="6" t="s">
        <v>39</v>
      </c>
      <c r="B25" s="7" t="s">
        <v>37</v>
      </c>
      <c r="C25" s="54"/>
    </row>
    <row r="26" spans="1:3" ht="15.75" thickBot="1" x14ac:dyDescent="0.3">
      <c r="A26" s="6" t="s">
        <v>40</v>
      </c>
      <c r="B26" s="7" t="s">
        <v>11</v>
      </c>
      <c r="C26" s="54"/>
    </row>
    <row r="27" spans="1:3" ht="15.75" thickBot="1" x14ac:dyDescent="0.3">
      <c r="A27" s="6" t="s">
        <v>41</v>
      </c>
      <c r="B27" s="7" t="s">
        <v>42</v>
      </c>
      <c r="C27" s="54"/>
    </row>
    <row r="28" spans="1:3" ht="15.75" thickBot="1" x14ac:dyDescent="0.3">
      <c r="A28" s="6" t="s">
        <v>43</v>
      </c>
      <c r="B28" s="7" t="s">
        <v>44</v>
      </c>
      <c r="C28" s="54"/>
    </row>
    <row r="29" spans="1:3" ht="26.25" thickBot="1" x14ac:dyDescent="0.3">
      <c r="A29" s="6" t="s">
        <v>45</v>
      </c>
      <c r="B29" s="7" t="s">
        <v>44</v>
      </c>
      <c r="C29" s="54"/>
    </row>
    <row r="30" spans="1:3" ht="15.75" thickBot="1" x14ac:dyDescent="0.3">
      <c r="A30" s="6" t="s">
        <v>46</v>
      </c>
      <c r="B30" s="7" t="s">
        <v>44</v>
      </c>
      <c r="C30" s="54"/>
    </row>
    <row r="31" spans="1:3" ht="15.75" thickBot="1" x14ac:dyDescent="0.3">
      <c r="A31" s="6" t="s">
        <v>47</v>
      </c>
      <c r="B31" s="7" t="s">
        <v>5</v>
      </c>
      <c r="C31" s="54"/>
    </row>
    <row r="32" spans="1:3" ht="15.75" thickBot="1" x14ac:dyDescent="0.3">
      <c r="A32" s="6" t="s">
        <v>48</v>
      </c>
      <c r="B32" s="7" t="s">
        <v>44</v>
      </c>
      <c r="C32" s="54"/>
    </row>
    <row r="33" spans="1:3" ht="26.25" thickBot="1" x14ac:dyDescent="0.3">
      <c r="A33" s="6" t="s">
        <v>49</v>
      </c>
      <c r="B33" s="7" t="s">
        <v>5</v>
      </c>
      <c r="C33" s="54"/>
    </row>
    <row r="34" spans="1:3" ht="26.25" thickBot="1" x14ac:dyDescent="0.3">
      <c r="A34" s="6" t="s">
        <v>50</v>
      </c>
      <c r="B34" s="7" t="s">
        <v>44</v>
      </c>
      <c r="C34" s="54"/>
    </row>
    <row r="35" spans="1:3" ht="15.75" thickBot="1" x14ac:dyDescent="0.3">
      <c r="A35" s="6" t="s">
        <v>51</v>
      </c>
      <c r="B35" s="7" t="s">
        <v>5</v>
      </c>
      <c r="C35" s="54"/>
    </row>
    <row r="36" spans="1:3" ht="26.25" thickBot="1" x14ac:dyDescent="0.3">
      <c r="A36" s="6" t="s">
        <v>52</v>
      </c>
      <c r="B36" s="7" t="s">
        <v>5</v>
      </c>
      <c r="C36" s="54"/>
    </row>
    <row r="37" spans="1:3" ht="26.25" thickBot="1" x14ac:dyDescent="0.3">
      <c r="A37" s="6" t="s">
        <v>53</v>
      </c>
      <c r="B37" s="7" t="s">
        <v>5</v>
      </c>
      <c r="C37" s="54"/>
    </row>
    <row r="38" spans="1:3" ht="39" thickBot="1" x14ac:dyDescent="0.3">
      <c r="A38" s="6" t="s">
        <v>54</v>
      </c>
      <c r="B38" s="7" t="s">
        <v>5</v>
      </c>
      <c r="C38" s="54"/>
    </row>
    <row r="39" spans="1:3" ht="26.25" thickBot="1" x14ac:dyDescent="0.3">
      <c r="A39" s="6" t="s">
        <v>55</v>
      </c>
      <c r="B39" s="7" t="s">
        <v>5</v>
      </c>
      <c r="C39" s="54"/>
    </row>
    <row r="40" spans="1:3" ht="51.75" thickBot="1" x14ac:dyDescent="0.3">
      <c r="A40" s="6" t="s">
        <v>56</v>
      </c>
      <c r="B40" s="7" t="s">
        <v>5</v>
      </c>
      <c r="C40" s="54"/>
    </row>
    <row r="41" spans="1:3" ht="69.95" customHeight="1" thickBot="1" x14ac:dyDescent="0.3">
      <c r="A41" s="6" t="s">
        <v>57</v>
      </c>
      <c r="B41" s="7" t="s">
        <v>5</v>
      </c>
      <c r="C41" s="54"/>
    </row>
    <row r="42" spans="1:3" ht="26.25" thickBot="1" x14ac:dyDescent="0.3">
      <c r="A42" s="6" t="s">
        <v>58</v>
      </c>
      <c r="B42" s="7" t="s">
        <v>59</v>
      </c>
      <c r="C42" s="54"/>
    </row>
    <row r="43" spans="1:3" ht="15.75" thickBot="1" x14ac:dyDescent="0.3">
      <c r="A43" s="6" t="s">
        <v>60</v>
      </c>
      <c r="B43" s="7" t="s">
        <v>61</v>
      </c>
      <c r="C43" s="54"/>
    </row>
    <row r="44" spans="1:3" ht="15.75" thickBot="1" x14ac:dyDescent="0.3">
      <c r="A44" s="6" t="s">
        <v>62</v>
      </c>
      <c r="B44" s="7" t="s">
        <v>61</v>
      </c>
      <c r="C44" s="54"/>
    </row>
    <row r="45" spans="1:3" ht="15.75" thickBot="1" x14ac:dyDescent="0.3">
      <c r="A45" s="6" t="s">
        <v>63</v>
      </c>
      <c r="B45" s="7" t="s">
        <v>64</v>
      </c>
      <c r="C45" s="54"/>
    </row>
    <row r="46" spans="1:3" ht="15.75" thickBot="1" x14ac:dyDescent="0.3">
      <c r="A46" s="6" t="s">
        <v>65</v>
      </c>
      <c r="B46" s="7" t="s">
        <v>61</v>
      </c>
      <c r="C46" s="54"/>
    </row>
    <row r="47" spans="1:3" ht="15.75" thickBot="1" x14ac:dyDescent="0.3">
      <c r="A47" s="6" t="s">
        <v>66</v>
      </c>
      <c r="B47" s="7" t="s">
        <v>64</v>
      </c>
      <c r="C47" s="54"/>
    </row>
    <row r="48" spans="1:3" ht="15.75" thickBot="1" x14ac:dyDescent="0.3">
      <c r="A48" s="6" t="s">
        <v>67</v>
      </c>
      <c r="B48" s="7" t="s">
        <v>68</v>
      </c>
      <c r="C48" s="54"/>
    </row>
    <row r="49" spans="1:3" ht="26.25" thickBot="1" x14ac:dyDescent="0.3">
      <c r="A49" s="6" t="s">
        <v>69</v>
      </c>
      <c r="B49" s="7" t="s">
        <v>61</v>
      </c>
      <c r="C49" s="54"/>
    </row>
    <row r="50" spans="1:3" ht="26.25" thickBot="1" x14ac:dyDescent="0.3">
      <c r="A50" s="6" t="s">
        <v>70</v>
      </c>
      <c r="B50" s="7" t="s">
        <v>61</v>
      </c>
      <c r="C50" s="54"/>
    </row>
    <row r="51" spans="1:3" ht="15.75" thickBot="1" x14ac:dyDescent="0.3">
      <c r="A51" s="6" t="s">
        <v>71</v>
      </c>
      <c r="B51" s="7" t="s">
        <v>44</v>
      </c>
      <c r="C51" s="54"/>
    </row>
    <row r="52" spans="1:3" ht="15.75" thickBot="1" x14ac:dyDescent="0.3">
      <c r="A52" s="6" t="s">
        <v>72</v>
      </c>
      <c r="B52" s="7" t="s">
        <v>44</v>
      </c>
      <c r="C52" s="54"/>
    </row>
    <row r="53" spans="1:3" ht="39" thickBot="1" x14ac:dyDescent="0.3">
      <c r="A53" s="6" t="s">
        <v>73</v>
      </c>
      <c r="B53" s="7" t="s">
        <v>5</v>
      </c>
      <c r="C53" s="54"/>
    </row>
    <row r="54" spans="1:3" ht="39" thickBot="1" x14ac:dyDescent="0.3">
      <c r="A54" s="6" t="s">
        <v>74</v>
      </c>
      <c r="B54" s="7" t="s">
        <v>5</v>
      </c>
      <c r="C54" s="54"/>
    </row>
    <row r="55" spans="1:3" ht="39" thickBot="1" x14ac:dyDescent="0.3">
      <c r="A55" s="6" t="s">
        <v>75</v>
      </c>
      <c r="B55" s="7" t="s">
        <v>44</v>
      </c>
      <c r="C55" s="54"/>
    </row>
    <row r="56" spans="1:3" ht="15.75" thickBot="1" x14ac:dyDescent="0.3">
      <c r="A56" s="6" t="s">
        <v>76</v>
      </c>
      <c r="B56" s="7" t="s">
        <v>44</v>
      </c>
      <c r="C56" s="54"/>
    </row>
    <row r="57" spans="1:3" ht="15.75" thickBot="1" x14ac:dyDescent="0.3">
      <c r="A57" s="6" t="s">
        <v>77</v>
      </c>
      <c r="B57" s="7" t="s">
        <v>78</v>
      </c>
      <c r="C57" s="54"/>
    </row>
    <row r="58" spans="1:3" ht="15.75" thickBot="1" x14ac:dyDescent="0.3">
      <c r="A58" s="6" t="s">
        <v>79</v>
      </c>
      <c r="B58" s="7" t="s">
        <v>5</v>
      </c>
      <c r="C58" s="54"/>
    </row>
    <row r="59" spans="1:3" ht="15.75" thickBot="1" x14ac:dyDescent="0.3">
      <c r="A59" s="6" t="s">
        <v>80</v>
      </c>
      <c r="B59" s="7" t="s">
        <v>81</v>
      </c>
      <c r="C59" s="54"/>
    </row>
    <row r="60" spans="1:3" ht="26.25" thickBot="1" x14ac:dyDescent="0.3">
      <c r="A60" s="6" t="s">
        <v>82</v>
      </c>
      <c r="B60" s="7" t="s">
        <v>5</v>
      </c>
      <c r="C60" s="54"/>
    </row>
    <row r="61" spans="1:3" ht="15.75" thickBot="1" x14ac:dyDescent="0.3">
      <c r="A61" s="6" t="s">
        <v>83</v>
      </c>
      <c r="B61" s="7" t="s">
        <v>84</v>
      </c>
      <c r="C61" s="54"/>
    </row>
    <row r="62" spans="1:3" ht="26.25" thickBot="1" x14ac:dyDescent="0.3">
      <c r="A62" s="6" t="s">
        <v>85</v>
      </c>
      <c r="B62" s="7" t="s">
        <v>44</v>
      </c>
      <c r="C62" s="54"/>
    </row>
    <row r="63" spans="1:3" ht="26.25" thickBot="1" x14ac:dyDescent="0.3">
      <c r="A63" s="6" t="s">
        <v>86</v>
      </c>
      <c r="B63" s="7" t="s">
        <v>5</v>
      </c>
      <c r="C63" s="54"/>
    </row>
    <row r="64" spans="1:3" ht="39" thickBot="1" x14ac:dyDescent="0.3">
      <c r="A64" s="6" t="s">
        <v>87</v>
      </c>
      <c r="B64" s="7" t="s">
        <v>5</v>
      </c>
      <c r="C64" s="54"/>
    </row>
  </sheetData>
  <mergeCells count="1">
    <mergeCell ref="A1:C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sqref="A1:C1"/>
    </sheetView>
  </sheetViews>
  <sheetFormatPr defaultRowHeight="15" x14ac:dyDescent="0.25"/>
  <cols>
    <col min="1" max="1" width="69.42578125" customWidth="1"/>
    <col min="2" max="2" width="23.140625" customWidth="1"/>
    <col min="3" max="3" width="36.5703125" customWidth="1"/>
  </cols>
  <sheetData>
    <row r="1" spans="1:3" s="16" customFormat="1" ht="15.75" thickBot="1" x14ac:dyDescent="0.3">
      <c r="A1" s="86" t="s">
        <v>251</v>
      </c>
      <c r="B1" s="87"/>
      <c r="C1" s="88"/>
    </row>
    <row r="2" spans="1:3" ht="15.75" thickBot="1" x14ac:dyDescent="0.3">
      <c r="A2" s="11" t="s">
        <v>1</v>
      </c>
      <c r="B2" s="14" t="s">
        <v>88</v>
      </c>
      <c r="C2" s="15" t="s">
        <v>89</v>
      </c>
    </row>
    <row r="3" spans="1:3" ht="51.75" thickBot="1" x14ac:dyDescent="0.3">
      <c r="A3" s="12" t="s">
        <v>90</v>
      </c>
      <c r="B3" s="13" t="s">
        <v>5</v>
      </c>
      <c r="C3" s="54"/>
    </row>
    <row r="4" spans="1:3" ht="39" thickBot="1" x14ac:dyDescent="0.3">
      <c r="A4" s="9" t="s">
        <v>91</v>
      </c>
      <c r="B4" s="10" t="s">
        <v>5</v>
      </c>
      <c r="C4" s="54"/>
    </row>
    <row r="5" spans="1:3" ht="26.25" thickBot="1" x14ac:dyDescent="0.3">
      <c r="A5" s="9" t="s">
        <v>92</v>
      </c>
      <c r="B5" s="10" t="s">
        <v>5</v>
      </c>
      <c r="C5" s="54"/>
    </row>
    <row r="6" spans="1:3" ht="39" thickBot="1" x14ac:dyDescent="0.3">
      <c r="A6" s="9" t="s">
        <v>93</v>
      </c>
      <c r="B6" s="10" t="s">
        <v>5</v>
      </c>
      <c r="C6" s="54"/>
    </row>
    <row r="7" spans="1:3" ht="39" thickBot="1" x14ac:dyDescent="0.3">
      <c r="A7" s="9" t="s">
        <v>94</v>
      </c>
      <c r="B7" s="10" t="s">
        <v>5</v>
      </c>
      <c r="C7" s="54"/>
    </row>
    <row r="8" spans="1:3" ht="37.5" customHeight="1" thickBot="1" x14ac:dyDescent="0.3">
      <c r="A8" s="9" t="s">
        <v>95</v>
      </c>
      <c r="B8" s="10" t="s">
        <v>5</v>
      </c>
      <c r="C8" s="54"/>
    </row>
    <row r="9" spans="1:3" ht="39" thickBot="1" x14ac:dyDescent="0.3">
      <c r="A9" s="9" t="s">
        <v>96</v>
      </c>
      <c r="B9" s="10" t="s">
        <v>5</v>
      </c>
      <c r="C9" s="54"/>
    </row>
    <row r="10" spans="1:3" ht="26.25" thickBot="1" x14ac:dyDescent="0.3">
      <c r="A10" s="9" t="s">
        <v>97</v>
      </c>
      <c r="B10" s="10" t="s">
        <v>98</v>
      </c>
      <c r="C10" s="54"/>
    </row>
    <row r="11" spans="1:3" ht="26.25" thickBot="1" x14ac:dyDescent="0.3">
      <c r="A11" s="9" t="s">
        <v>99</v>
      </c>
      <c r="B11" s="10" t="s">
        <v>5</v>
      </c>
      <c r="C11" s="54"/>
    </row>
    <row r="12" spans="1:3" ht="39" thickBot="1" x14ac:dyDescent="0.3">
      <c r="A12" s="9" t="s">
        <v>100</v>
      </c>
      <c r="B12" s="10" t="s">
        <v>5</v>
      </c>
      <c r="C12" s="54"/>
    </row>
    <row r="13" spans="1:3" ht="39" thickBot="1" x14ac:dyDescent="0.3">
      <c r="A13" s="9" t="s">
        <v>101</v>
      </c>
      <c r="B13" s="10" t="s">
        <v>5</v>
      </c>
      <c r="C13" s="54"/>
    </row>
    <row r="14" spans="1:3" ht="26.25" thickBot="1" x14ac:dyDescent="0.3">
      <c r="A14" s="9" t="s">
        <v>102</v>
      </c>
      <c r="B14" s="10" t="s">
        <v>5</v>
      </c>
      <c r="C14" s="54"/>
    </row>
    <row r="15" spans="1:3" ht="60" customHeight="1" x14ac:dyDescent="0.25"/>
    <row r="16" spans="1:3" ht="60" customHeight="1" x14ac:dyDescent="0.25"/>
  </sheetData>
  <mergeCells count="1">
    <mergeCell ref="A1:C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topLeftCell="A34" workbookViewId="0">
      <selection activeCell="I7" sqref="I7"/>
    </sheetView>
  </sheetViews>
  <sheetFormatPr defaultRowHeight="15" x14ac:dyDescent="0.25"/>
  <cols>
    <col min="1" max="1" width="21.140625" customWidth="1"/>
    <col min="2" max="2" width="20.5703125" customWidth="1"/>
    <col min="3" max="3" width="20.7109375" customWidth="1"/>
    <col min="4" max="4" width="21.85546875" customWidth="1"/>
    <col min="9" max="9" width="10.7109375" bestFit="1" customWidth="1"/>
    <col min="11" max="11" width="10.7109375" bestFit="1" customWidth="1"/>
  </cols>
  <sheetData>
    <row r="1" spans="1:11" ht="15" customHeight="1" x14ac:dyDescent="0.25">
      <c r="A1" s="89" t="s">
        <v>251</v>
      </c>
      <c r="B1" s="89"/>
      <c r="C1" s="89"/>
      <c r="D1" s="89"/>
    </row>
    <row r="2" spans="1:11" ht="36" customHeight="1" x14ac:dyDescent="0.25">
      <c r="A2" s="52" t="s">
        <v>199</v>
      </c>
      <c r="B2" s="68" t="s">
        <v>254</v>
      </c>
      <c r="C2" s="69" t="s">
        <v>220</v>
      </c>
      <c r="D2" s="69" t="s">
        <v>239</v>
      </c>
    </row>
    <row r="3" spans="1:11" x14ac:dyDescent="0.25">
      <c r="A3" s="53" t="s">
        <v>200</v>
      </c>
      <c r="B3" s="70" t="s">
        <v>252</v>
      </c>
      <c r="C3" s="71" t="s">
        <v>240</v>
      </c>
      <c r="D3" s="71" t="s">
        <v>240</v>
      </c>
    </row>
    <row r="4" spans="1:11" x14ac:dyDescent="0.25">
      <c r="A4" s="40" t="s">
        <v>201</v>
      </c>
      <c r="B4" s="66">
        <v>2676</v>
      </c>
      <c r="C4" s="83">
        <v>0</v>
      </c>
      <c r="D4" s="67">
        <f>B4*C4</f>
        <v>0</v>
      </c>
    </row>
    <row r="5" spans="1:11" x14ac:dyDescent="0.25">
      <c r="A5" s="40" t="s">
        <v>203</v>
      </c>
      <c r="B5" s="66">
        <v>3222</v>
      </c>
      <c r="C5" s="83">
        <v>0</v>
      </c>
      <c r="D5" s="67">
        <f>B5*C5</f>
        <v>0</v>
      </c>
    </row>
    <row r="6" spans="1:11" x14ac:dyDescent="0.25">
      <c r="A6" s="40" t="s">
        <v>204</v>
      </c>
      <c r="B6" s="66">
        <v>2357</v>
      </c>
      <c r="C6" s="83">
        <v>0</v>
      </c>
      <c r="D6" s="67">
        <f>B6*C6</f>
        <v>0</v>
      </c>
    </row>
    <row r="7" spans="1:11" x14ac:dyDescent="0.25">
      <c r="A7" s="40" t="s">
        <v>219</v>
      </c>
      <c r="B7" s="66">
        <v>2356</v>
      </c>
      <c r="C7" s="83">
        <v>0</v>
      </c>
      <c r="D7" s="67">
        <f>B7*C7</f>
        <v>0</v>
      </c>
    </row>
    <row r="8" spans="1:11" x14ac:dyDescent="0.25">
      <c r="A8" s="44" t="s">
        <v>125</v>
      </c>
      <c r="B8" s="72">
        <f>SUM(B4:B7)</f>
        <v>10611</v>
      </c>
      <c r="C8" s="73" t="s">
        <v>241</v>
      </c>
      <c r="D8" s="74">
        <f>SUM(D4:D7)</f>
        <v>0</v>
      </c>
      <c r="I8" s="65"/>
      <c r="K8" s="65"/>
    </row>
    <row r="9" spans="1:11" ht="24" customHeight="1" x14ac:dyDescent="0.25">
      <c r="A9" s="53" t="s">
        <v>200</v>
      </c>
      <c r="B9" s="75" t="s">
        <v>206</v>
      </c>
      <c r="C9" s="76" t="s">
        <v>206</v>
      </c>
      <c r="D9" s="76" t="s">
        <v>206</v>
      </c>
    </row>
    <row r="10" spans="1:11" x14ac:dyDescent="0.25">
      <c r="A10" s="40" t="s">
        <v>201</v>
      </c>
      <c r="B10" s="66">
        <v>218</v>
      </c>
      <c r="C10" s="83">
        <v>0</v>
      </c>
      <c r="D10" s="67">
        <f>B10*C10</f>
        <v>0</v>
      </c>
    </row>
    <row r="11" spans="1:11" x14ac:dyDescent="0.25">
      <c r="A11" s="40" t="s">
        <v>203</v>
      </c>
      <c r="B11" s="66">
        <v>262</v>
      </c>
      <c r="C11" s="83">
        <v>0</v>
      </c>
      <c r="D11" s="67">
        <f>B11*C11</f>
        <v>0</v>
      </c>
    </row>
    <row r="12" spans="1:11" x14ac:dyDescent="0.25">
      <c r="A12" s="40" t="s">
        <v>204</v>
      </c>
      <c r="B12" s="66">
        <v>198</v>
      </c>
      <c r="C12" s="83">
        <v>0</v>
      </c>
      <c r="D12" s="67">
        <f>B12*C12</f>
        <v>0</v>
      </c>
    </row>
    <row r="13" spans="1:11" x14ac:dyDescent="0.25">
      <c r="A13" s="40" t="s">
        <v>219</v>
      </c>
      <c r="B13" s="66">
        <v>191</v>
      </c>
      <c r="C13" s="83">
        <v>0</v>
      </c>
      <c r="D13" s="67">
        <f>B13*C13</f>
        <v>0</v>
      </c>
    </row>
    <row r="14" spans="1:11" x14ac:dyDescent="0.25">
      <c r="A14" s="44" t="s">
        <v>125</v>
      </c>
      <c r="B14" s="72">
        <f>SUM(B10:B13)</f>
        <v>869</v>
      </c>
      <c r="C14" s="73" t="s">
        <v>241</v>
      </c>
      <c r="D14" s="74">
        <f>SUM(D10:D13)</f>
        <v>0</v>
      </c>
    </row>
    <row r="15" spans="1:11" x14ac:dyDescent="0.25">
      <c r="A15" s="90" t="s">
        <v>249</v>
      </c>
      <c r="B15" s="90"/>
      <c r="C15" s="90"/>
      <c r="D15" s="90"/>
    </row>
    <row r="16" spans="1:11" ht="24" x14ac:dyDescent="0.25">
      <c r="A16" s="61" t="s">
        <v>200</v>
      </c>
      <c r="B16" s="62" t="s">
        <v>242</v>
      </c>
      <c r="C16" s="76" t="s">
        <v>242</v>
      </c>
      <c r="D16" s="76" t="s">
        <v>242</v>
      </c>
    </row>
    <row r="17" spans="1:4" x14ac:dyDescent="0.25">
      <c r="A17" s="40" t="s">
        <v>201</v>
      </c>
      <c r="B17" s="63">
        <v>629</v>
      </c>
      <c r="C17" s="83">
        <v>0</v>
      </c>
      <c r="D17" s="67">
        <f t="shared" ref="D17:D22" si="0">B17*C17</f>
        <v>0</v>
      </c>
    </row>
    <row r="18" spans="1:4" x14ac:dyDescent="0.25">
      <c r="A18" s="40" t="s">
        <v>202</v>
      </c>
      <c r="B18" s="63">
        <v>626</v>
      </c>
      <c r="C18" s="83">
        <v>0</v>
      </c>
      <c r="D18" s="67">
        <f t="shared" si="0"/>
        <v>0</v>
      </c>
    </row>
    <row r="19" spans="1:4" x14ac:dyDescent="0.25">
      <c r="A19" s="40" t="s">
        <v>203</v>
      </c>
      <c r="B19" s="63">
        <v>667</v>
      </c>
      <c r="C19" s="83">
        <v>0</v>
      </c>
      <c r="D19" s="67">
        <f t="shared" si="0"/>
        <v>0</v>
      </c>
    </row>
    <row r="20" spans="1:4" x14ac:dyDescent="0.25">
      <c r="A20" s="40" t="s">
        <v>204</v>
      </c>
      <c r="B20" s="63">
        <v>626</v>
      </c>
      <c r="C20" s="83">
        <v>0</v>
      </c>
      <c r="D20" s="67">
        <f t="shared" si="0"/>
        <v>0</v>
      </c>
    </row>
    <row r="21" spans="1:4" x14ac:dyDescent="0.25">
      <c r="A21" s="40" t="s">
        <v>219</v>
      </c>
      <c r="B21" s="63">
        <v>636</v>
      </c>
      <c r="C21" s="83">
        <v>0</v>
      </c>
      <c r="D21" s="67">
        <f t="shared" si="0"/>
        <v>0</v>
      </c>
    </row>
    <row r="22" spans="1:4" x14ac:dyDescent="0.25">
      <c r="A22" s="40" t="s">
        <v>205</v>
      </c>
      <c r="B22" s="63">
        <v>606</v>
      </c>
      <c r="C22" s="83">
        <v>0</v>
      </c>
      <c r="D22" s="67">
        <f t="shared" si="0"/>
        <v>0</v>
      </c>
    </row>
    <row r="23" spans="1:4" x14ac:dyDescent="0.25">
      <c r="A23" s="55" t="s">
        <v>125</v>
      </c>
      <c r="B23" s="64">
        <f>SUM(B17:B22)</f>
        <v>3790</v>
      </c>
      <c r="C23" s="77" t="s">
        <v>241</v>
      </c>
      <c r="D23" s="74">
        <f>SUM(D17:D22)</f>
        <v>0</v>
      </c>
    </row>
    <row r="24" spans="1:4" ht="24" x14ac:dyDescent="0.25">
      <c r="A24" s="41" t="s">
        <v>207</v>
      </c>
      <c r="B24" s="62" t="s">
        <v>242</v>
      </c>
      <c r="C24" s="76" t="s">
        <v>242</v>
      </c>
      <c r="D24" s="76" t="s">
        <v>242</v>
      </c>
    </row>
    <row r="25" spans="1:4" x14ac:dyDescent="0.25">
      <c r="A25" s="40" t="s">
        <v>201</v>
      </c>
      <c r="B25" s="63">
        <v>0</v>
      </c>
      <c r="C25" s="83">
        <v>0</v>
      </c>
      <c r="D25" s="67">
        <f t="shared" ref="D25:D30" si="1">B25*C25</f>
        <v>0</v>
      </c>
    </row>
    <row r="26" spans="1:4" x14ac:dyDescent="0.25">
      <c r="A26" s="40" t="s">
        <v>202</v>
      </c>
      <c r="B26" s="63">
        <v>0</v>
      </c>
      <c r="C26" s="83">
        <v>0</v>
      </c>
      <c r="D26" s="67">
        <f t="shared" si="1"/>
        <v>0</v>
      </c>
    </row>
    <row r="27" spans="1:4" x14ac:dyDescent="0.25">
      <c r="A27" s="40" t="s">
        <v>203</v>
      </c>
      <c r="B27" s="63">
        <v>0</v>
      </c>
      <c r="C27" s="83">
        <v>0</v>
      </c>
      <c r="D27" s="67">
        <f t="shared" si="1"/>
        <v>0</v>
      </c>
    </row>
    <row r="28" spans="1:4" x14ac:dyDescent="0.25">
      <c r="A28" s="40" t="s">
        <v>204</v>
      </c>
      <c r="B28" s="63">
        <v>0</v>
      </c>
      <c r="C28" s="83">
        <v>0</v>
      </c>
      <c r="D28" s="67">
        <f t="shared" si="1"/>
        <v>0</v>
      </c>
    </row>
    <row r="29" spans="1:4" x14ac:dyDescent="0.25">
      <c r="A29" s="40" t="s">
        <v>219</v>
      </c>
      <c r="B29" s="63">
        <v>0</v>
      </c>
      <c r="C29" s="83">
        <v>0</v>
      </c>
      <c r="D29" s="67">
        <f t="shared" si="1"/>
        <v>0</v>
      </c>
    </row>
    <row r="30" spans="1:4" x14ac:dyDescent="0.25">
      <c r="A30" s="40" t="s">
        <v>205</v>
      </c>
      <c r="B30" s="63">
        <v>0</v>
      </c>
      <c r="C30" s="83">
        <v>0</v>
      </c>
      <c r="D30" s="67">
        <f t="shared" si="1"/>
        <v>0</v>
      </c>
    </row>
    <row r="31" spans="1:4" x14ac:dyDescent="0.25">
      <c r="A31" s="44" t="s">
        <v>125</v>
      </c>
      <c r="B31" s="64">
        <v>0</v>
      </c>
      <c r="C31" s="77" t="s">
        <v>241</v>
      </c>
      <c r="D31" s="74">
        <f>SUM(D25:D30)</f>
        <v>0</v>
      </c>
    </row>
    <row r="32" spans="1:4" ht="24" x14ac:dyDescent="0.25">
      <c r="A32" s="41" t="s">
        <v>208</v>
      </c>
      <c r="B32" s="62" t="s">
        <v>242</v>
      </c>
      <c r="C32" s="76" t="s">
        <v>242</v>
      </c>
      <c r="D32" s="76" t="s">
        <v>242</v>
      </c>
    </row>
    <row r="33" spans="1:4" x14ac:dyDescent="0.25">
      <c r="A33" s="40" t="s">
        <v>201</v>
      </c>
      <c r="B33" s="63">
        <v>0</v>
      </c>
      <c r="C33" s="83">
        <v>0</v>
      </c>
      <c r="D33" s="67">
        <f t="shared" ref="D33:D38" si="2">B33*C33</f>
        <v>0</v>
      </c>
    </row>
    <row r="34" spans="1:4" x14ac:dyDescent="0.25">
      <c r="A34" s="40" t="s">
        <v>202</v>
      </c>
      <c r="B34" s="63">
        <v>0</v>
      </c>
      <c r="C34" s="83">
        <v>0</v>
      </c>
      <c r="D34" s="67">
        <f t="shared" si="2"/>
        <v>0</v>
      </c>
    </row>
    <row r="35" spans="1:4" x14ac:dyDescent="0.25">
      <c r="A35" s="40" t="s">
        <v>203</v>
      </c>
      <c r="B35" s="63">
        <v>0</v>
      </c>
      <c r="C35" s="83">
        <v>0</v>
      </c>
      <c r="D35" s="67">
        <f t="shared" si="2"/>
        <v>0</v>
      </c>
    </row>
    <row r="36" spans="1:4" x14ac:dyDescent="0.25">
      <c r="A36" s="40" t="s">
        <v>204</v>
      </c>
      <c r="B36" s="63">
        <v>0</v>
      </c>
      <c r="C36" s="83">
        <v>0</v>
      </c>
      <c r="D36" s="67">
        <f t="shared" si="2"/>
        <v>0</v>
      </c>
    </row>
    <row r="37" spans="1:4" x14ac:dyDescent="0.25">
      <c r="A37" s="40" t="s">
        <v>219</v>
      </c>
      <c r="B37" s="63">
        <v>0</v>
      </c>
      <c r="C37" s="83">
        <v>0</v>
      </c>
      <c r="D37" s="67">
        <f t="shared" si="2"/>
        <v>0</v>
      </c>
    </row>
    <row r="38" spans="1:4" x14ac:dyDescent="0.25">
      <c r="A38" s="40" t="s">
        <v>205</v>
      </c>
      <c r="B38" s="63">
        <v>0</v>
      </c>
      <c r="C38" s="83">
        <v>0</v>
      </c>
      <c r="D38" s="67">
        <f t="shared" si="2"/>
        <v>0</v>
      </c>
    </row>
    <row r="39" spans="1:4" x14ac:dyDescent="0.25">
      <c r="A39" s="44" t="s">
        <v>125</v>
      </c>
      <c r="B39" s="64">
        <v>0</v>
      </c>
      <c r="C39" s="77" t="s">
        <v>241</v>
      </c>
      <c r="D39" s="74">
        <f>SUM(D33:D38)</f>
        <v>0</v>
      </c>
    </row>
    <row r="40" spans="1:4" x14ac:dyDescent="0.25">
      <c r="A40" s="42" t="s">
        <v>209</v>
      </c>
      <c r="B40" s="62" t="s">
        <v>242</v>
      </c>
      <c r="C40" s="76" t="s">
        <v>242</v>
      </c>
      <c r="D40" s="76" t="s">
        <v>242</v>
      </c>
    </row>
    <row r="41" spans="1:4" x14ac:dyDescent="0.25">
      <c r="A41" s="40" t="s">
        <v>201</v>
      </c>
      <c r="B41" s="63">
        <v>0</v>
      </c>
      <c r="C41" s="83">
        <v>0</v>
      </c>
      <c r="D41" s="67">
        <f t="shared" ref="D41:D46" si="3">B41*C41</f>
        <v>0</v>
      </c>
    </row>
    <row r="42" spans="1:4" x14ac:dyDescent="0.25">
      <c r="A42" s="40" t="s">
        <v>202</v>
      </c>
      <c r="B42" s="63">
        <v>0</v>
      </c>
      <c r="C42" s="83">
        <v>0</v>
      </c>
      <c r="D42" s="67">
        <f t="shared" si="3"/>
        <v>0</v>
      </c>
    </row>
    <row r="43" spans="1:4" x14ac:dyDescent="0.25">
      <c r="A43" s="40" t="s">
        <v>203</v>
      </c>
      <c r="B43" s="63">
        <v>0</v>
      </c>
      <c r="C43" s="83">
        <v>0</v>
      </c>
      <c r="D43" s="67">
        <f t="shared" si="3"/>
        <v>0</v>
      </c>
    </row>
    <row r="44" spans="1:4" x14ac:dyDescent="0.25">
      <c r="A44" s="40" t="s">
        <v>204</v>
      </c>
      <c r="B44" s="63">
        <v>0</v>
      </c>
      <c r="C44" s="83">
        <v>0</v>
      </c>
      <c r="D44" s="67">
        <f t="shared" si="3"/>
        <v>0</v>
      </c>
    </row>
    <row r="45" spans="1:4" x14ac:dyDescent="0.25">
      <c r="A45" s="40" t="s">
        <v>219</v>
      </c>
      <c r="B45" s="63">
        <v>0</v>
      </c>
      <c r="C45" s="83">
        <v>0</v>
      </c>
      <c r="D45" s="67">
        <f t="shared" si="3"/>
        <v>0</v>
      </c>
    </row>
    <row r="46" spans="1:4" x14ac:dyDescent="0.25">
      <c r="A46" s="40" t="s">
        <v>205</v>
      </c>
      <c r="B46" s="63">
        <v>0</v>
      </c>
      <c r="C46" s="83">
        <v>0</v>
      </c>
      <c r="D46" s="67">
        <f t="shared" si="3"/>
        <v>0</v>
      </c>
    </row>
    <row r="47" spans="1:4" x14ac:dyDescent="0.25">
      <c r="A47" s="44" t="s">
        <v>125</v>
      </c>
      <c r="B47" s="64">
        <v>0</v>
      </c>
      <c r="C47" s="77" t="s">
        <v>241</v>
      </c>
      <c r="D47" s="74">
        <f>SUM(D41:D46)</f>
        <v>0</v>
      </c>
    </row>
    <row r="48" spans="1:4" x14ac:dyDescent="0.25">
      <c r="A48" s="41" t="s">
        <v>210</v>
      </c>
      <c r="B48" s="62" t="s">
        <v>242</v>
      </c>
      <c r="C48" s="76" t="s">
        <v>242</v>
      </c>
      <c r="D48" s="76" t="s">
        <v>242</v>
      </c>
    </row>
    <row r="49" spans="1:4" x14ac:dyDescent="0.25">
      <c r="A49" s="40" t="s">
        <v>201</v>
      </c>
      <c r="B49" s="63">
        <v>0</v>
      </c>
      <c r="C49" s="83">
        <v>0</v>
      </c>
      <c r="D49" s="67">
        <f t="shared" ref="D49:D54" si="4">B49*C49</f>
        <v>0</v>
      </c>
    </row>
    <row r="50" spans="1:4" x14ac:dyDescent="0.25">
      <c r="A50" s="40" t="s">
        <v>202</v>
      </c>
      <c r="B50" s="63">
        <v>0</v>
      </c>
      <c r="C50" s="83">
        <v>0</v>
      </c>
      <c r="D50" s="67">
        <f t="shared" si="4"/>
        <v>0</v>
      </c>
    </row>
    <row r="51" spans="1:4" x14ac:dyDescent="0.25">
      <c r="A51" s="40" t="s">
        <v>203</v>
      </c>
      <c r="B51" s="63">
        <v>0</v>
      </c>
      <c r="C51" s="83">
        <v>0</v>
      </c>
      <c r="D51" s="67">
        <f t="shared" si="4"/>
        <v>0</v>
      </c>
    </row>
    <row r="52" spans="1:4" x14ac:dyDescent="0.25">
      <c r="A52" s="40" t="s">
        <v>204</v>
      </c>
      <c r="B52" s="63">
        <v>0</v>
      </c>
      <c r="C52" s="83">
        <v>0</v>
      </c>
      <c r="D52" s="67">
        <f t="shared" si="4"/>
        <v>0</v>
      </c>
    </row>
    <row r="53" spans="1:4" x14ac:dyDescent="0.25">
      <c r="A53" s="40" t="s">
        <v>219</v>
      </c>
      <c r="B53" s="63">
        <v>0</v>
      </c>
      <c r="C53" s="83">
        <v>0</v>
      </c>
      <c r="D53" s="67">
        <f t="shared" si="4"/>
        <v>0</v>
      </c>
    </row>
    <row r="54" spans="1:4" x14ac:dyDescent="0.25">
      <c r="A54" s="40" t="s">
        <v>205</v>
      </c>
      <c r="B54" s="63">
        <v>0</v>
      </c>
      <c r="C54" s="83">
        <v>0</v>
      </c>
      <c r="D54" s="67">
        <f t="shared" si="4"/>
        <v>0</v>
      </c>
    </row>
    <row r="55" spans="1:4" x14ac:dyDescent="0.25">
      <c r="A55" s="44" t="s">
        <v>125</v>
      </c>
      <c r="B55" s="64">
        <v>0</v>
      </c>
      <c r="C55" s="77" t="s">
        <v>241</v>
      </c>
      <c r="D55" s="74">
        <f>SUM(D49:D54)</f>
        <v>0</v>
      </c>
    </row>
    <row r="56" spans="1:4" x14ac:dyDescent="0.25">
      <c r="A56" s="42" t="s">
        <v>211</v>
      </c>
      <c r="B56" s="62" t="s">
        <v>242</v>
      </c>
      <c r="C56" s="76" t="s">
        <v>242</v>
      </c>
      <c r="D56" s="76" t="s">
        <v>242</v>
      </c>
    </row>
    <row r="57" spans="1:4" x14ac:dyDescent="0.25">
      <c r="A57" s="40" t="s">
        <v>201</v>
      </c>
      <c r="B57" s="63">
        <v>0</v>
      </c>
      <c r="C57" s="83">
        <v>0</v>
      </c>
      <c r="D57" s="67">
        <f t="shared" ref="D57:D62" si="5">B57*C57</f>
        <v>0</v>
      </c>
    </row>
    <row r="58" spans="1:4" x14ac:dyDescent="0.25">
      <c r="A58" s="40" t="s">
        <v>202</v>
      </c>
      <c r="B58" s="63">
        <v>0</v>
      </c>
      <c r="C58" s="83">
        <v>0</v>
      </c>
      <c r="D58" s="67">
        <f t="shared" si="5"/>
        <v>0</v>
      </c>
    </row>
    <row r="59" spans="1:4" x14ac:dyDescent="0.25">
      <c r="A59" s="40" t="s">
        <v>203</v>
      </c>
      <c r="B59" s="63">
        <v>0</v>
      </c>
      <c r="C59" s="83">
        <v>0</v>
      </c>
      <c r="D59" s="67">
        <f t="shared" si="5"/>
        <v>0</v>
      </c>
    </row>
    <row r="60" spans="1:4" x14ac:dyDescent="0.25">
      <c r="A60" s="40" t="s">
        <v>204</v>
      </c>
      <c r="B60" s="63">
        <v>0</v>
      </c>
      <c r="C60" s="83">
        <v>0</v>
      </c>
      <c r="D60" s="67">
        <f t="shared" si="5"/>
        <v>0</v>
      </c>
    </row>
    <row r="61" spans="1:4" x14ac:dyDescent="0.25">
      <c r="A61" s="40" t="s">
        <v>219</v>
      </c>
      <c r="B61" s="63">
        <v>0</v>
      </c>
      <c r="C61" s="83">
        <v>0</v>
      </c>
      <c r="D61" s="67">
        <f t="shared" si="5"/>
        <v>0</v>
      </c>
    </row>
    <row r="62" spans="1:4" x14ac:dyDescent="0.25">
      <c r="A62" s="40" t="s">
        <v>205</v>
      </c>
      <c r="B62" s="63">
        <v>0</v>
      </c>
      <c r="C62" s="83">
        <v>0</v>
      </c>
      <c r="D62" s="67">
        <f t="shared" si="5"/>
        <v>0</v>
      </c>
    </row>
    <row r="63" spans="1:4" x14ac:dyDescent="0.25">
      <c r="A63" s="44" t="s">
        <v>125</v>
      </c>
      <c r="B63" s="64">
        <v>0</v>
      </c>
      <c r="C63" s="77" t="s">
        <v>241</v>
      </c>
      <c r="D63" s="74">
        <f>SUM(D57:D62)</f>
        <v>0</v>
      </c>
    </row>
    <row r="64" spans="1:4" x14ac:dyDescent="0.25">
      <c r="A64" s="42" t="s">
        <v>212</v>
      </c>
      <c r="B64" s="62" t="s">
        <v>242</v>
      </c>
      <c r="C64" s="76" t="s">
        <v>242</v>
      </c>
      <c r="D64" s="76" t="s">
        <v>242</v>
      </c>
    </row>
    <row r="65" spans="1:4" x14ac:dyDescent="0.25">
      <c r="A65" s="40" t="s">
        <v>201</v>
      </c>
      <c r="B65" s="63">
        <v>0</v>
      </c>
      <c r="C65" s="83">
        <v>0</v>
      </c>
      <c r="D65" s="67">
        <f t="shared" ref="D65:D70" si="6">B65*C65</f>
        <v>0</v>
      </c>
    </row>
    <row r="66" spans="1:4" x14ac:dyDescent="0.25">
      <c r="A66" s="40" t="s">
        <v>202</v>
      </c>
      <c r="B66" s="63">
        <v>0</v>
      </c>
      <c r="C66" s="83">
        <v>0</v>
      </c>
      <c r="D66" s="67">
        <f t="shared" si="6"/>
        <v>0</v>
      </c>
    </row>
    <row r="67" spans="1:4" x14ac:dyDescent="0.25">
      <c r="A67" s="40" t="s">
        <v>203</v>
      </c>
      <c r="B67" s="63">
        <v>0</v>
      </c>
      <c r="C67" s="83">
        <v>0</v>
      </c>
      <c r="D67" s="67">
        <f t="shared" si="6"/>
        <v>0</v>
      </c>
    </row>
    <row r="68" spans="1:4" x14ac:dyDescent="0.25">
      <c r="A68" s="40" t="s">
        <v>204</v>
      </c>
      <c r="B68" s="63">
        <v>0</v>
      </c>
      <c r="C68" s="83">
        <v>0</v>
      </c>
      <c r="D68" s="67">
        <f t="shared" si="6"/>
        <v>0</v>
      </c>
    </row>
    <row r="69" spans="1:4" x14ac:dyDescent="0.25">
      <c r="A69" s="40" t="s">
        <v>219</v>
      </c>
      <c r="B69" s="63">
        <v>0</v>
      </c>
      <c r="C69" s="83">
        <v>0</v>
      </c>
      <c r="D69" s="67">
        <f t="shared" si="6"/>
        <v>0</v>
      </c>
    </row>
    <row r="70" spans="1:4" x14ac:dyDescent="0.25">
      <c r="A70" s="40" t="s">
        <v>205</v>
      </c>
      <c r="B70" s="63">
        <v>0</v>
      </c>
      <c r="C70" s="83">
        <v>0</v>
      </c>
      <c r="D70" s="67">
        <f t="shared" si="6"/>
        <v>0</v>
      </c>
    </row>
    <row r="71" spans="1:4" x14ac:dyDescent="0.25">
      <c r="A71" s="44" t="s">
        <v>125</v>
      </c>
      <c r="B71" s="64">
        <v>0</v>
      </c>
      <c r="C71" s="77" t="s">
        <v>241</v>
      </c>
      <c r="D71" s="74">
        <f>SUM(D65:D70)</f>
        <v>0</v>
      </c>
    </row>
    <row r="72" spans="1:4" x14ac:dyDescent="0.25">
      <c r="A72" s="42" t="s">
        <v>213</v>
      </c>
      <c r="B72" s="62" t="s">
        <v>242</v>
      </c>
      <c r="C72" s="76" t="s">
        <v>242</v>
      </c>
      <c r="D72" s="76" t="s">
        <v>242</v>
      </c>
    </row>
    <row r="73" spans="1:4" x14ac:dyDescent="0.25">
      <c r="A73" s="40" t="s">
        <v>201</v>
      </c>
      <c r="B73" s="63">
        <v>0</v>
      </c>
      <c r="C73" s="83">
        <v>0</v>
      </c>
      <c r="D73" s="67">
        <f t="shared" ref="D73:D78" si="7">B73*C73</f>
        <v>0</v>
      </c>
    </row>
    <row r="74" spans="1:4" x14ac:dyDescent="0.25">
      <c r="A74" s="40" t="s">
        <v>202</v>
      </c>
      <c r="B74" s="63">
        <v>0</v>
      </c>
      <c r="C74" s="83">
        <v>0</v>
      </c>
      <c r="D74" s="67">
        <f t="shared" si="7"/>
        <v>0</v>
      </c>
    </row>
    <row r="75" spans="1:4" x14ac:dyDescent="0.25">
      <c r="A75" s="40" t="s">
        <v>203</v>
      </c>
      <c r="B75" s="63">
        <v>0</v>
      </c>
      <c r="C75" s="83">
        <v>0</v>
      </c>
      <c r="D75" s="67">
        <f t="shared" si="7"/>
        <v>0</v>
      </c>
    </row>
    <row r="76" spans="1:4" x14ac:dyDescent="0.25">
      <c r="A76" s="40" t="s">
        <v>204</v>
      </c>
      <c r="B76" s="63">
        <v>0</v>
      </c>
      <c r="C76" s="83">
        <v>0</v>
      </c>
      <c r="D76" s="67">
        <f t="shared" si="7"/>
        <v>0</v>
      </c>
    </row>
    <row r="77" spans="1:4" x14ac:dyDescent="0.25">
      <c r="A77" s="40" t="s">
        <v>219</v>
      </c>
      <c r="B77" s="63">
        <v>0</v>
      </c>
      <c r="C77" s="83">
        <v>0</v>
      </c>
      <c r="D77" s="67">
        <f t="shared" si="7"/>
        <v>0</v>
      </c>
    </row>
    <row r="78" spans="1:4" x14ac:dyDescent="0.25">
      <c r="A78" s="40" t="s">
        <v>205</v>
      </c>
      <c r="B78" s="63">
        <v>0</v>
      </c>
      <c r="C78" s="83">
        <v>0</v>
      </c>
      <c r="D78" s="67">
        <f t="shared" si="7"/>
        <v>0</v>
      </c>
    </row>
    <row r="79" spans="1:4" x14ac:dyDescent="0.25">
      <c r="A79" s="44" t="s">
        <v>125</v>
      </c>
      <c r="B79" s="64">
        <v>0</v>
      </c>
      <c r="C79" s="77" t="s">
        <v>241</v>
      </c>
      <c r="D79" s="74">
        <f>SUM(D73:D78)</f>
        <v>0</v>
      </c>
    </row>
    <row r="80" spans="1:4" x14ac:dyDescent="0.25">
      <c r="A80" s="41" t="s">
        <v>214</v>
      </c>
      <c r="B80" s="62" t="s">
        <v>242</v>
      </c>
      <c r="C80" s="76" t="s">
        <v>242</v>
      </c>
      <c r="D80" s="76" t="s">
        <v>242</v>
      </c>
    </row>
    <row r="81" spans="1:4" x14ac:dyDescent="0.25">
      <c r="A81" s="40" t="s">
        <v>201</v>
      </c>
      <c r="B81" s="63">
        <v>0</v>
      </c>
      <c r="C81" s="83">
        <v>0</v>
      </c>
      <c r="D81" s="67">
        <f t="shared" ref="D81:D86" si="8">B81*C81</f>
        <v>0</v>
      </c>
    </row>
    <row r="82" spans="1:4" x14ac:dyDescent="0.25">
      <c r="A82" s="40" t="s">
        <v>202</v>
      </c>
      <c r="B82" s="63">
        <v>0</v>
      </c>
      <c r="C82" s="83">
        <v>0</v>
      </c>
      <c r="D82" s="67">
        <f t="shared" si="8"/>
        <v>0</v>
      </c>
    </row>
    <row r="83" spans="1:4" x14ac:dyDescent="0.25">
      <c r="A83" s="40" t="s">
        <v>203</v>
      </c>
      <c r="B83" s="63">
        <v>0</v>
      </c>
      <c r="C83" s="83">
        <v>0</v>
      </c>
      <c r="D83" s="67">
        <f t="shared" si="8"/>
        <v>0</v>
      </c>
    </row>
    <row r="84" spans="1:4" x14ac:dyDescent="0.25">
      <c r="A84" s="40" t="s">
        <v>204</v>
      </c>
      <c r="B84" s="63">
        <v>0</v>
      </c>
      <c r="C84" s="83">
        <v>0</v>
      </c>
      <c r="D84" s="67">
        <f t="shared" si="8"/>
        <v>0</v>
      </c>
    </row>
    <row r="85" spans="1:4" x14ac:dyDescent="0.25">
      <c r="A85" s="40" t="s">
        <v>219</v>
      </c>
      <c r="B85" s="63">
        <v>0</v>
      </c>
      <c r="C85" s="83">
        <v>0</v>
      </c>
      <c r="D85" s="67">
        <f t="shared" si="8"/>
        <v>0</v>
      </c>
    </row>
    <row r="86" spans="1:4" x14ac:dyDescent="0.25">
      <c r="A86" s="40" t="s">
        <v>205</v>
      </c>
      <c r="B86" s="63">
        <v>0</v>
      </c>
      <c r="C86" s="83">
        <v>0</v>
      </c>
      <c r="D86" s="67">
        <f t="shared" si="8"/>
        <v>0</v>
      </c>
    </row>
    <row r="87" spans="1:4" x14ac:dyDescent="0.25">
      <c r="A87" s="44" t="s">
        <v>125</v>
      </c>
      <c r="B87" s="64">
        <v>0</v>
      </c>
      <c r="C87" s="77" t="s">
        <v>241</v>
      </c>
      <c r="D87" s="74">
        <f>SUM(D81:D86)</f>
        <v>0</v>
      </c>
    </row>
    <row r="88" spans="1:4" x14ac:dyDescent="0.25">
      <c r="A88" s="42" t="s">
        <v>215</v>
      </c>
      <c r="B88" s="62" t="s">
        <v>242</v>
      </c>
      <c r="C88" s="76" t="s">
        <v>242</v>
      </c>
      <c r="D88" s="76" t="s">
        <v>242</v>
      </c>
    </row>
    <row r="89" spans="1:4" x14ac:dyDescent="0.25">
      <c r="A89" s="40" t="s">
        <v>201</v>
      </c>
      <c r="B89" s="63">
        <v>0</v>
      </c>
      <c r="C89" s="83">
        <v>0</v>
      </c>
      <c r="D89" s="67">
        <f t="shared" ref="D89:D94" si="9">B89*C89</f>
        <v>0</v>
      </c>
    </row>
    <row r="90" spans="1:4" x14ac:dyDescent="0.25">
      <c r="A90" s="40" t="s">
        <v>202</v>
      </c>
      <c r="B90" s="63">
        <v>0</v>
      </c>
      <c r="C90" s="83">
        <v>0</v>
      </c>
      <c r="D90" s="67">
        <f t="shared" si="9"/>
        <v>0</v>
      </c>
    </row>
    <row r="91" spans="1:4" x14ac:dyDescent="0.25">
      <c r="A91" s="40" t="s">
        <v>203</v>
      </c>
      <c r="B91" s="63">
        <v>0</v>
      </c>
      <c r="C91" s="83">
        <v>0</v>
      </c>
      <c r="D91" s="67">
        <f t="shared" si="9"/>
        <v>0</v>
      </c>
    </row>
    <row r="92" spans="1:4" x14ac:dyDescent="0.25">
      <c r="A92" s="40" t="s">
        <v>204</v>
      </c>
      <c r="B92" s="63">
        <v>0</v>
      </c>
      <c r="C92" s="83">
        <v>0</v>
      </c>
      <c r="D92" s="67">
        <f t="shared" si="9"/>
        <v>0</v>
      </c>
    </row>
    <row r="93" spans="1:4" x14ac:dyDescent="0.25">
      <c r="A93" s="40" t="s">
        <v>219</v>
      </c>
      <c r="B93" s="63">
        <v>0</v>
      </c>
      <c r="C93" s="83">
        <v>0</v>
      </c>
      <c r="D93" s="67">
        <f t="shared" si="9"/>
        <v>0</v>
      </c>
    </row>
    <row r="94" spans="1:4" x14ac:dyDescent="0.25">
      <c r="A94" s="40" t="s">
        <v>205</v>
      </c>
      <c r="B94" s="63">
        <v>0</v>
      </c>
      <c r="C94" s="83">
        <v>0</v>
      </c>
      <c r="D94" s="67">
        <f t="shared" si="9"/>
        <v>0</v>
      </c>
    </row>
    <row r="95" spans="1:4" x14ac:dyDescent="0.25">
      <c r="A95" s="44" t="s">
        <v>125</v>
      </c>
      <c r="B95" s="64">
        <v>0</v>
      </c>
      <c r="C95" s="73" t="s">
        <v>241</v>
      </c>
      <c r="D95" s="74">
        <f>SUM(D89:D94)</f>
        <v>0</v>
      </c>
    </row>
    <row r="96" spans="1:4" x14ac:dyDescent="0.25">
      <c r="A96" s="80" t="s">
        <v>243</v>
      </c>
      <c r="B96" s="45">
        <f>B8+B14+B23+B31+B39+B47+B55+B63+B71+B79+B87+B95</f>
        <v>15270</v>
      </c>
      <c r="C96" s="79" t="s">
        <v>241</v>
      </c>
      <c r="D96" s="56">
        <f>D8+D14+D23+D31+D39+D47+D55+D63+D71+D79+D87+D95</f>
        <v>0</v>
      </c>
    </row>
    <row r="97" spans="1:4" x14ac:dyDescent="0.25">
      <c r="A97" s="91" t="s">
        <v>255</v>
      </c>
      <c r="B97" s="91"/>
      <c r="C97" s="91"/>
      <c r="D97" s="78">
        <f>ROUNDUP(D96*2%,2)</f>
        <v>0</v>
      </c>
    </row>
    <row r="98" spans="1:4" x14ac:dyDescent="0.25">
      <c r="A98" s="91" t="s">
        <v>256</v>
      </c>
      <c r="B98" s="91"/>
      <c r="C98" s="91"/>
      <c r="D98" s="78">
        <f>ROUNDUP(D96*2%,2)</f>
        <v>0</v>
      </c>
    </row>
    <row r="99" spans="1:4" x14ac:dyDescent="0.25">
      <c r="A99" s="91" t="s">
        <v>257</v>
      </c>
      <c r="B99" s="91"/>
      <c r="C99" s="91"/>
      <c r="D99" s="82">
        <f>D96+D97+D98</f>
        <v>0</v>
      </c>
    </row>
  </sheetData>
  <sheetProtection password="CC21" sheet="1" objects="1" scenarios="1"/>
  <mergeCells count="5">
    <mergeCell ref="A1:D1"/>
    <mergeCell ref="A15:D15"/>
    <mergeCell ref="A97:C97"/>
    <mergeCell ref="A98:C98"/>
    <mergeCell ref="A99:C9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abSelected="1" workbookViewId="0">
      <selection activeCell="C14" sqref="C14"/>
    </sheetView>
  </sheetViews>
  <sheetFormatPr defaultRowHeight="15" x14ac:dyDescent="0.25"/>
  <cols>
    <col min="1" max="1" width="27.42578125" customWidth="1"/>
    <col min="2" max="2" width="20.28515625" customWidth="1"/>
    <col min="3" max="3" width="36.85546875" customWidth="1"/>
    <col min="4" max="4" width="27.28515625" customWidth="1"/>
  </cols>
  <sheetData>
    <row r="1" spans="1:4" ht="15.75" thickBot="1" x14ac:dyDescent="0.3">
      <c r="A1" s="92" t="s">
        <v>253</v>
      </c>
      <c r="B1" s="93"/>
      <c r="C1" s="93"/>
      <c r="D1" s="94"/>
    </row>
    <row r="2" spans="1:4" ht="26.25" thickBot="1" x14ac:dyDescent="0.3">
      <c r="A2" s="35" t="s">
        <v>194</v>
      </c>
      <c r="B2" s="36" t="s">
        <v>195</v>
      </c>
      <c r="C2" s="36" t="s">
        <v>196</v>
      </c>
      <c r="D2" s="37" t="s">
        <v>197</v>
      </c>
    </row>
    <row r="3" spans="1:4" ht="15.75" thickBot="1" x14ac:dyDescent="0.3">
      <c r="A3" s="38" t="s">
        <v>198</v>
      </c>
      <c r="B3" s="18">
        <v>4</v>
      </c>
      <c r="C3" s="39">
        <v>0</v>
      </c>
      <c r="D3" s="81">
        <f>B3*C3</f>
        <v>0</v>
      </c>
    </row>
  </sheetData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4"/>
  <sheetViews>
    <sheetView topLeftCell="A124" workbookViewId="0">
      <selection activeCell="I137" sqref="I137"/>
    </sheetView>
  </sheetViews>
  <sheetFormatPr defaultRowHeight="15" x14ac:dyDescent="0.25"/>
  <cols>
    <col min="1" max="1" width="15.85546875" customWidth="1"/>
    <col min="2" max="2" width="27.7109375" customWidth="1"/>
    <col min="3" max="3" width="27.42578125" customWidth="1"/>
  </cols>
  <sheetData>
    <row r="1" spans="1:10" x14ac:dyDescent="0.25">
      <c r="A1" s="32" t="s">
        <v>104</v>
      </c>
      <c r="B1" s="32"/>
      <c r="C1" s="32"/>
      <c r="D1" s="16"/>
      <c r="E1" s="16"/>
      <c r="F1" s="16"/>
    </row>
    <row r="2" spans="1:10" ht="15.75" thickBot="1" x14ac:dyDescent="0.3">
      <c r="A2" s="16"/>
      <c r="B2" s="16"/>
      <c r="C2" s="16"/>
      <c r="D2" s="16"/>
      <c r="E2" s="16"/>
      <c r="F2" s="16"/>
    </row>
    <row r="3" spans="1:10" ht="15.75" thickBot="1" x14ac:dyDescent="0.3">
      <c r="A3" s="20">
        <v>1</v>
      </c>
      <c r="B3" s="21" t="s">
        <v>105</v>
      </c>
      <c r="C3" s="22"/>
      <c r="D3" s="16"/>
      <c r="E3" s="16"/>
      <c r="F3" s="16"/>
    </row>
    <row r="4" spans="1:10" ht="26.25" thickBot="1" x14ac:dyDescent="0.3">
      <c r="A4" s="23">
        <v>2</v>
      </c>
      <c r="B4" s="19" t="s">
        <v>106</v>
      </c>
      <c r="C4" s="18"/>
      <c r="D4" s="16"/>
      <c r="E4" s="16"/>
      <c r="F4" s="16"/>
      <c r="G4" s="97"/>
      <c r="H4" s="97"/>
      <c r="I4" s="97"/>
      <c r="J4" s="97"/>
    </row>
    <row r="5" spans="1:10" ht="26.25" thickBot="1" x14ac:dyDescent="0.3">
      <c r="A5" s="23">
        <v>3</v>
      </c>
      <c r="B5" s="19" t="s">
        <v>107</v>
      </c>
      <c r="C5" s="18"/>
      <c r="D5" s="16"/>
      <c r="E5" s="16"/>
      <c r="F5" s="16"/>
      <c r="G5" s="97"/>
      <c r="H5" s="97"/>
      <c r="I5" s="97"/>
      <c r="J5" s="97"/>
    </row>
    <row r="6" spans="1:10" ht="15.75" thickBot="1" x14ac:dyDescent="0.3">
      <c r="A6" s="23">
        <v>4</v>
      </c>
      <c r="B6" s="19" t="s">
        <v>108</v>
      </c>
      <c r="C6" s="18"/>
      <c r="D6" s="16"/>
      <c r="E6" s="16"/>
      <c r="F6" s="16"/>
    </row>
    <row r="7" spans="1:10" ht="15.75" thickBot="1" x14ac:dyDescent="0.3">
      <c r="A7" s="23">
        <v>5</v>
      </c>
      <c r="B7" s="19" t="s">
        <v>109</v>
      </c>
      <c r="C7" s="18"/>
      <c r="D7" s="16"/>
      <c r="E7" s="16"/>
      <c r="F7" s="16"/>
    </row>
    <row r="8" spans="1:10" x14ac:dyDescent="0.25">
      <c r="A8" s="16"/>
      <c r="B8" s="16"/>
      <c r="C8" s="16"/>
      <c r="D8" s="16"/>
      <c r="E8" s="16"/>
      <c r="F8" s="16"/>
    </row>
    <row r="9" spans="1:10" x14ac:dyDescent="0.25">
      <c r="A9" s="99" t="s">
        <v>110</v>
      </c>
      <c r="B9" s="99"/>
      <c r="C9" s="99"/>
      <c r="D9" s="16"/>
      <c r="E9" s="16"/>
      <c r="F9" s="16"/>
    </row>
    <row r="10" spans="1:10" ht="15.75" thickBot="1" x14ac:dyDescent="0.3">
      <c r="A10" s="16"/>
      <c r="B10" s="16"/>
      <c r="C10" s="16"/>
      <c r="D10" s="16"/>
      <c r="E10" s="16"/>
      <c r="F10" s="16"/>
    </row>
    <row r="11" spans="1:10" ht="15.75" thickBot="1" x14ac:dyDescent="0.3">
      <c r="A11" s="20">
        <v>1</v>
      </c>
      <c r="B11" s="22" t="s">
        <v>111</v>
      </c>
      <c r="C11" s="22" t="s">
        <v>112</v>
      </c>
      <c r="D11" s="16"/>
      <c r="E11" s="16"/>
      <c r="F11" s="16"/>
    </row>
    <row r="12" spans="1:10" ht="15.75" thickBot="1" x14ac:dyDescent="0.3">
      <c r="A12" s="24" t="s">
        <v>113</v>
      </c>
      <c r="B12" s="19" t="s">
        <v>114</v>
      </c>
      <c r="C12" s="57"/>
      <c r="D12" s="16"/>
      <c r="E12" s="16"/>
      <c r="F12" s="16"/>
    </row>
    <row r="13" spans="1:10" ht="15.75" thickBot="1" x14ac:dyDescent="0.3">
      <c r="A13" s="24" t="s">
        <v>115</v>
      </c>
      <c r="B13" s="19" t="s">
        <v>116</v>
      </c>
      <c r="C13" s="57"/>
      <c r="D13" s="34"/>
      <c r="E13" s="25"/>
      <c r="F13" s="25"/>
    </row>
    <row r="14" spans="1:10" ht="15.75" thickBot="1" x14ac:dyDescent="0.3">
      <c r="A14" s="24" t="s">
        <v>117</v>
      </c>
      <c r="B14" s="19" t="s">
        <v>118</v>
      </c>
      <c r="C14" s="57"/>
      <c r="D14" s="34"/>
      <c r="E14" s="25"/>
      <c r="F14" s="25"/>
    </row>
    <row r="15" spans="1:10" ht="15.75" thickBot="1" x14ac:dyDescent="0.3">
      <c r="A15" s="24" t="s">
        <v>119</v>
      </c>
      <c r="B15" s="19" t="s">
        <v>120</v>
      </c>
      <c r="C15" s="57"/>
      <c r="D15" s="34"/>
      <c r="E15" s="25"/>
      <c r="F15" s="25"/>
    </row>
    <row r="16" spans="1:10" ht="26.25" thickBot="1" x14ac:dyDescent="0.3">
      <c r="A16" s="24" t="s">
        <v>121</v>
      </c>
      <c r="B16" s="19" t="s">
        <v>122</v>
      </c>
      <c r="C16" s="57"/>
      <c r="D16" s="34"/>
      <c r="E16" s="25"/>
      <c r="F16" s="25"/>
    </row>
    <row r="17" spans="1:6" ht="15.75" thickBot="1" x14ac:dyDescent="0.3">
      <c r="A17" s="24"/>
      <c r="B17" s="19"/>
      <c r="C17" s="57"/>
      <c r="D17" s="16"/>
      <c r="E17" s="16"/>
      <c r="F17" s="16"/>
    </row>
    <row r="18" spans="1:6" ht="15.75" thickBot="1" x14ac:dyDescent="0.3">
      <c r="A18" s="24" t="s">
        <v>123</v>
      </c>
      <c r="B18" s="19" t="s">
        <v>124</v>
      </c>
      <c r="C18" s="57"/>
      <c r="D18" s="16"/>
      <c r="E18" s="16"/>
      <c r="F18" s="16"/>
    </row>
    <row r="19" spans="1:6" ht="15.75" thickBot="1" x14ac:dyDescent="0.3">
      <c r="A19" s="95" t="s">
        <v>125</v>
      </c>
      <c r="B19" s="96"/>
      <c r="C19" s="57"/>
      <c r="D19" s="16"/>
      <c r="E19" s="16"/>
      <c r="F19" s="16"/>
    </row>
    <row r="20" spans="1:6" x14ac:dyDescent="0.25">
      <c r="A20" s="16"/>
      <c r="B20" s="16"/>
      <c r="C20" s="16"/>
      <c r="D20" s="16"/>
      <c r="E20" s="16"/>
      <c r="F20" s="16"/>
    </row>
    <row r="21" spans="1:6" x14ac:dyDescent="0.25">
      <c r="A21" s="99" t="s">
        <v>126</v>
      </c>
      <c r="B21" s="99"/>
      <c r="C21" s="99"/>
      <c r="D21" s="16"/>
      <c r="E21" s="16"/>
      <c r="F21" s="16"/>
    </row>
    <row r="22" spans="1:6" x14ac:dyDescent="0.25">
      <c r="A22" s="17"/>
      <c r="B22" s="16"/>
      <c r="C22" s="16"/>
      <c r="D22" s="16"/>
      <c r="E22" s="16"/>
      <c r="F22" s="16"/>
    </row>
    <row r="23" spans="1:6" x14ac:dyDescent="0.25">
      <c r="A23" s="98" t="s">
        <v>127</v>
      </c>
      <c r="B23" s="98"/>
      <c r="C23" s="98"/>
      <c r="D23" s="16"/>
      <c r="E23" s="16"/>
      <c r="F23" s="16"/>
    </row>
    <row r="24" spans="1:6" ht="15.75" thickBot="1" x14ac:dyDescent="0.3">
      <c r="A24" s="16"/>
      <c r="B24" s="16"/>
      <c r="C24" s="16"/>
      <c r="D24" s="16"/>
      <c r="E24" s="16"/>
      <c r="F24" s="16"/>
    </row>
    <row r="25" spans="1:6" ht="26.25" thickBot="1" x14ac:dyDescent="0.3">
      <c r="A25" s="20" t="s">
        <v>128</v>
      </c>
      <c r="B25" s="22" t="s">
        <v>129</v>
      </c>
      <c r="C25" s="22" t="s">
        <v>112</v>
      </c>
      <c r="D25" s="16"/>
      <c r="E25" s="16"/>
      <c r="F25" s="16"/>
    </row>
    <row r="26" spans="1:6" ht="15.75" thickBot="1" x14ac:dyDescent="0.3">
      <c r="A26" s="24" t="s">
        <v>113</v>
      </c>
      <c r="B26" s="19" t="s">
        <v>130</v>
      </c>
      <c r="C26" s="57"/>
      <c r="D26" s="34"/>
      <c r="E26" s="25"/>
      <c r="F26" s="25"/>
    </row>
    <row r="27" spans="1:6" ht="15.75" thickBot="1" x14ac:dyDescent="0.3">
      <c r="A27" s="24" t="s">
        <v>115</v>
      </c>
      <c r="B27" s="19" t="s">
        <v>131</v>
      </c>
      <c r="C27" s="57"/>
      <c r="D27" s="34"/>
      <c r="E27" s="25"/>
      <c r="F27" s="25"/>
    </row>
    <row r="28" spans="1:6" ht="15.75" thickBot="1" x14ac:dyDescent="0.3">
      <c r="A28" s="95" t="s">
        <v>125</v>
      </c>
      <c r="B28" s="96"/>
      <c r="C28" s="57"/>
      <c r="D28" s="16"/>
      <c r="E28" s="16"/>
      <c r="F28" s="16"/>
    </row>
    <row r="29" spans="1:6" x14ac:dyDescent="0.25">
      <c r="A29" s="16"/>
      <c r="B29" s="16"/>
      <c r="C29" s="16"/>
      <c r="D29" s="16"/>
      <c r="E29" s="16"/>
      <c r="F29" s="16"/>
    </row>
    <row r="30" spans="1:6" x14ac:dyDescent="0.25">
      <c r="A30" s="16"/>
      <c r="B30" s="16"/>
      <c r="C30" s="16"/>
      <c r="D30" s="16"/>
      <c r="E30" s="16"/>
      <c r="F30" s="16"/>
    </row>
    <row r="31" spans="1:6" x14ac:dyDescent="0.25">
      <c r="A31" s="102" t="s">
        <v>132</v>
      </c>
      <c r="B31" s="102"/>
      <c r="C31" s="102"/>
      <c r="D31" s="102"/>
      <c r="E31" s="16"/>
      <c r="F31" s="16"/>
    </row>
    <row r="32" spans="1:6" ht="15.75" thickBot="1" x14ac:dyDescent="0.3">
      <c r="A32" s="16"/>
      <c r="B32" s="16"/>
      <c r="C32" s="16"/>
      <c r="D32" s="16"/>
      <c r="E32" s="16"/>
      <c r="F32" s="16"/>
    </row>
    <row r="33" spans="1:6" ht="26.25" thickBot="1" x14ac:dyDescent="0.3">
      <c r="A33" s="20" t="s">
        <v>133</v>
      </c>
      <c r="B33" s="22" t="s">
        <v>134</v>
      </c>
      <c r="C33" s="22" t="s">
        <v>135</v>
      </c>
      <c r="D33" s="22" t="s">
        <v>112</v>
      </c>
      <c r="E33" s="33"/>
      <c r="F33" s="16"/>
    </row>
    <row r="34" spans="1:6" ht="15.75" thickBot="1" x14ac:dyDescent="0.3">
      <c r="A34" s="24" t="s">
        <v>113</v>
      </c>
      <c r="B34" s="19" t="s">
        <v>136</v>
      </c>
      <c r="C34" s="26">
        <v>0.2</v>
      </c>
      <c r="D34" s="57"/>
      <c r="E34" s="33"/>
      <c r="F34" s="16"/>
    </row>
    <row r="35" spans="1:6" ht="15.75" thickBot="1" x14ac:dyDescent="0.3">
      <c r="A35" s="24" t="s">
        <v>115</v>
      </c>
      <c r="B35" s="19" t="s">
        <v>137</v>
      </c>
      <c r="C35" s="26">
        <v>2.5000000000000001E-2</v>
      </c>
      <c r="D35" s="57"/>
      <c r="E35" s="33"/>
      <c r="F35" s="16"/>
    </row>
    <row r="36" spans="1:6" ht="15.75" thickBot="1" x14ac:dyDescent="0.3">
      <c r="A36" s="24" t="s">
        <v>117</v>
      </c>
      <c r="B36" s="19" t="s">
        <v>138</v>
      </c>
      <c r="C36" s="27"/>
      <c r="D36" s="57"/>
      <c r="E36" s="25"/>
      <c r="F36" s="16"/>
    </row>
    <row r="37" spans="1:6" ht="15.75" thickBot="1" x14ac:dyDescent="0.3">
      <c r="A37" s="24" t="s">
        <v>119</v>
      </c>
      <c r="B37" s="19" t="s">
        <v>139</v>
      </c>
      <c r="C37" s="26">
        <v>1.4999999999999999E-2</v>
      </c>
      <c r="D37" s="57"/>
      <c r="E37" s="33"/>
      <c r="F37" s="16"/>
    </row>
    <row r="38" spans="1:6" ht="15.75" thickBot="1" x14ac:dyDescent="0.3">
      <c r="A38" s="24" t="s">
        <v>121</v>
      </c>
      <c r="B38" s="19" t="s">
        <v>140</v>
      </c>
      <c r="C38" s="26">
        <v>0.01</v>
      </c>
      <c r="D38" s="57"/>
      <c r="E38" s="33"/>
      <c r="F38" s="16"/>
    </row>
    <row r="39" spans="1:6" ht="15.75" thickBot="1" x14ac:dyDescent="0.3">
      <c r="A39" s="24" t="s">
        <v>141</v>
      </c>
      <c r="B39" s="19" t="s">
        <v>142</v>
      </c>
      <c r="C39" s="26">
        <v>6.0000000000000001E-3</v>
      </c>
      <c r="D39" s="57"/>
      <c r="E39" s="33"/>
      <c r="F39" s="16"/>
    </row>
    <row r="40" spans="1:6" ht="15.75" thickBot="1" x14ac:dyDescent="0.3">
      <c r="A40" s="24" t="s">
        <v>123</v>
      </c>
      <c r="B40" s="19" t="s">
        <v>143</v>
      </c>
      <c r="C40" s="26">
        <v>2E-3</v>
      </c>
      <c r="D40" s="57"/>
      <c r="E40" s="33"/>
      <c r="F40" s="16"/>
    </row>
    <row r="41" spans="1:6" ht="15.75" thickBot="1" x14ac:dyDescent="0.3">
      <c r="A41" s="24" t="s">
        <v>144</v>
      </c>
      <c r="B41" s="19" t="s">
        <v>145</v>
      </c>
      <c r="C41" s="26">
        <v>0.08</v>
      </c>
      <c r="D41" s="57"/>
      <c r="E41" s="33"/>
      <c r="F41" s="16"/>
    </row>
    <row r="42" spans="1:6" ht="15.75" thickBot="1" x14ac:dyDescent="0.3">
      <c r="A42" s="95" t="s">
        <v>103</v>
      </c>
      <c r="B42" s="96"/>
      <c r="C42" s="18"/>
      <c r="D42" s="57"/>
      <c r="E42" s="33"/>
      <c r="F42" s="16"/>
    </row>
    <row r="43" spans="1:6" x14ac:dyDescent="0.25">
      <c r="A43" s="16"/>
      <c r="B43" s="16"/>
      <c r="C43" s="16"/>
      <c r="D43" s="16"/>
      <c r="E43" s="16"/>
      <c r="F43" s="16"/>
    </row>
    <row r="44" spans="1:6" x14ac:dyDescent="0.25">
      <c r="A44" s="16"/>
      <c r="B44" s="16"/>
      <c r="C44" s="16"/>
      <c r="D44" s="16"/>
      <c r="E44" s="16"/>
      <c r="F44" s="16"/>
    </row>
    <row r="45" spans="1:6" x14ac:dyDescent="0.25">
      <c r="A45" s="98" t="s">
        <v>146</v>
      </c>
      <c r="B45" s="98"/>
      <c r="C45" s="98"/>
      <c r="D45" s="16"/>
      <c r="E45" s="16"/>
      <c r="F45" s="16"/>
    </row>
    <row r="46" spans="1:6" ht="15.75" thickBot="1" x14ac:dyDescent="0.3">
      <c r="A46" s="16"/>
      <c r="B46" s="16"/>
      <c r="C46" s="16"/>
      <c r="D46" s="16"/>
      <c r="E46" s="16"/>
      <c r="F46" s="16"/>
    </row>
    <row r="47" spans="1:6" ht="15.75" thickBot="1" x14ac:dyDescent="0.3">
      <c r="A47" s="20" t="s">
        <v>147</v>
      </c>
      <c r="B47" s="22" t="s">
        <v>148</v>
      </c>
      <c r="C47" s="22" t="s">
        <v>112</v>
      </c>
      <c r="D47" s="16"/>
      <c r="E47" s="16"/>
      <c r="F47" s="16"/>
    </row>
    <row r="48" spans="1:6" ht="15.75" thickBot="1" x14ac:dyDescent="0.3">
      <c r="A48" s="24" t="s">
        <v>113</v>
      </c>
      <c r="B48" s="19" t="s">
        <v>149</v>
      </c>
      <c r="C48" s="57"/>
      <c r="D48" s="34"/>
      <c r="E48" s="25"/>
      <c r="F48" s="25"/>
    </row>
    <row r="49" spans="1:6" ht="15.75" thickBot="1" x14ac:dyDescent="0.3">
      <c r="A49" s="24" t="s">
        <v>115</v>
      </c>
      <c r="B49" s="19" t="s">
        <v>150</v>
      </c>
      <c r="C49" s="57"/>
      <c r="D49" s="100"/>
      <c r="E49" s="101"/>
      <c r="F49" s="16"/>
    </row>
    <row r="50" spans="1:6" ht="15.75" thickBot="1" x14ac:dyDescent="0.3">
      <c r="A50" s="24" t="s">
        <v>117</v>
      </c>
      <c r="B50" s="19" t="s">
        <v>151</v>
      </c>
      <c r="C50" s="57"/>
      <c r="D50" s="16"/>
      <c r="E50" s="16"/>
      <c r="F50" s="16"/>
    </row>
    <row r="51" spans="1:6" ht="15.75" thickBot="1" x14ac:dyDescent="0.3">
      <c r="A51" s="24" t="s">
        <v>119</v>
      </c>
      <c r="B51" s="19" t="s">
        <v>124</v>
      </c>
      <c r="C51" s="57"/>
      <c r="D51" s="16"/>
      <c r="E51" s="16"/>
      <c r="F51" s="16"/>
    </row>
    <row r="52" spans="1:6" ht="15.75" thickBot="1" x14ac:dyDescent="0.3">
      <c r="A52" s="95" t="s">
        <v>125</v>
      </c>
      <c r="B52" s="96"/>
      <c r="C52" s="57"/>
      <c r="D52" s="16"/>
      <c r="E52" s="16"/>
      <c r="F52" s="16"/>
    </row>
    <row r="53" spans="1:6" x14ac:dyDescent="0.25">
      <c r="A53" s="16"/>
      <c r="B53" s="16"/>
      <c r="C53" s="16"/>
      <c r="D53" s="16"/>
      <c r="E53" s="16"/>
      <c r="F53" s="16"/>
    </row>
    <row r="54" spans="1:6" x14ac:dyDescent="0.25">
      <c r="A54" s="98" t="s">
        <v>152</v>
      </c>
      <c r="B54" s="98"/>
      <c r="C54" s="98"/>
      <c r="D54" s="16"/>
      <c r="E54" s="16"/>
      <c r="F54" s="16"/>
    </row>
    <row r="55" spans="1:6" ht="15.75" thickBot="1" x14ac:dyDescent="0.3">
      <c r="A55" s="16"/>
      <c r="B55" s="16"/>
      <c r="C55" s="16"/>
      <c r="D55" s="16"/>
      <c r="E55" s="16"/>
      <c r="F55" s="16"/>
    </row>
    <row r="56" spans="1:6" ht="26.25" thickBot="1" x14ac:dyDescent="0.3">
      <c r="A56" s="20">
        <v>2</v>
      </c>
      <c r="B56" s="22" t="s">
        <v>153</v>
      </c>
      <c r="C56" s="22" t="s">
        <v>112</v>
      </c>
      <c r="D56" s="16"/>
      <c r="E56" s="16"/>
      <c r="F56" s="16"/>
    </row>
    <row r="57" spans="1:6" ht="26.25" thickBot="1" x14ac:dyDescent="0.3">
      <c r="A57" s="24" t="s">
        <v>128</v>
      </c>
      <c r="B57" s="19" t="s">
        <v>129</v>
      </c>
      <c r="C57" s="57"/>
      <c r="D57" s="16"/>
      <c r="E57" s="16"/>
      <c r="F57" s="16"/>
    </row>
    <row r="58" spans="1:6" ht="15.75" thickBot="1" x14ac:dyDescent="0.3">
      <c r="A58" s="24" t="s">
        <v>133</v>
      </c>
      <c r="B58" s="19" t="s">
        <v>134</v>
      </c>
      <c r="C58" s="57"/>
      <c r="D58" s="16"/>
      <c r="E58" s="16"/>
      <c r="F58" s="16"/>
    </row>
    <row r="59" spans="1:6" ht="15.75" thickBot="1" x14ac:dyDescent="0.3">
      <c r="A59" s="24" t="s">
        <v>147</v>
      </c>
      <c r="B59" s="19" t="s">
        <v>148</v>
      </c>
      <c r="C59" s="57"/>
      <c r="D59" s="16"/>
      <c r="E59" s="16"/>
      <c r="F59" s="16"/>
    </row>
    <row r="60" spans="1:6" ht="15.75" thickBot="1" x14ac:dyDescent="0.3">
      <c r="A60" s="95" t="s">
        <v>125</v>
      </c>
      <c r="B60" s="96"/>
      <c r="C60" s="57"/>
      <c r="D60" s="16"/>
      <c r="E60" s="16"/>
      <c r="F60" s="16"/>
    </row>
    <row r="61" spans="1:6" x14ac:dyDescent="0.25">
      <c r="A61" s="17"/>
      <c r="B61" s="16"/>
      <c r="C61" s="16"/>
      <c r="D61" s="16"/>
      <c r="E61" s="16"/>
      <c r="F61" s="16"/>
    </row>
    <row r="62" spans="1:6" x14ac:dyDescent="0.25">
      <c r="A62" s="16"/>
      <c r="B62" s="16"/>
      <c r="C62" s="16"/>
      <c r="D62" s="16"/>
      <c r="E62" s="16"/>
      <c r="F62" s="16"/>
    </row>
    <row r="63" spans="1:6" x14ac:dyDescent="0.25">
      <c r="A63" s="99" t="s">
        <v>154</v>
      </c>
      <c r="B63" s="99"/>
      <c r="C63" s="99"/>
      <c r="D63" s="16"/>
      <c r="E63" s="16"/>
      <c r="F63" s="16"/>
    </row>
    <row r="64" spans="1:6" ht="15.75" thickBot="1" x14ac:dyDescent="0.3">
      <c r="A64" s="16"/>
      <c r="B64" s="16"/>
      <c r="C64" s="16"/>
      <c r="D64" s="16"/>
      <c r="E64" s="16"/>
      <c r="F64" s="16"/>
    </row>
    <row r="65" spans="1:6" ht="15.75" thickBot="1" x14ac:dyDescent="0.3">
      <c r="A65" s="20">
        <v>3</v>
      </c>
      <c r="B65" s="22" t="s">
        <v>155</v>
      </c>
      <c r="C65" s="22" t="s">
        <v>112</v>
      </c>
      <c r="D65" s="16"/>
      <c r="E65" s="16"/>
      <c r="F65" s="16"/>
    </row>
    <row r="66" spans="1:6" ht="15.75" thickBot="1" x14ac:dyDescent="0.3">
      <c r="A66" s="24" t="s">
        <v>113</v>
      </c>
      <c r="B66" s="28" t="s">
        <v>156</v>
      </c>
      <c r="C66" s="57"/>
      <c r="D66" s="29"/>
      <c r="E66" s="16"/>
      <c r="F66" s="16"/>
    </row>
    <row r="67" spans="1:6" ht="26.25" thickBot="1" x14ac:dyDescent="0.3">
      <c r="A67" s="24" t="s">
        <v>115</v>
      </c>
      <c r="B67" s="28" t="s">
        <v>157</v>
      </c>
      <c r="C67" s="57"/>
      <c r="D67" s="29"/>
      <c r="E67" s="16"/>
      <c r="F67" s="16"/>
    </row>
    <row r="68" spans="1:6" ht="39" thickBot="1" x14ac:dyDescent="0.3">
      <c r="A68" s="24" t="s">
        <v>117</v>
      </c>
      <c r="B68" s="28" t="s">
        <v>158</v>
      </c>
      <c r="C68" s="57"/>
      <c r="D68" s="29"/>
      <c r="E68" s="16"/>
      <c r="F68" s="16"/>
    </row>
    <row r="69" spans="1:6" ht="15.75" thickBot="1" x14ac:dyDescent="0.3">
      <c r="A69" s="24" t="s">
        <v>119</v>
      </c>
      <c r="B69" s="28" t="s">
        <v>159</v>
      </c>
      <c r="C69" s="57"/>
      <c r="D69" s="29"/>
      <c r="E69" s="16"/>
      <c r="F69" s="16"/>
    </row>
    <row r="70" spans="1:6" ht="39" thickBot="1" x14ac:dyDescent="0.3">
      <c r="A70" s="24" t="s">
        <v>121</v>
      </c>
      <c r="B70" s="28" t="s">
        <v>160</v>
      </c>
      <c r="C70" s="57"/>
      <c r="D70" s="100"/>
      <c r="E70" s="101"/>
      <c r="F70" s="101"/>
    </row>
    <row r="71" spans="1:6" ht="39" thickBot="1" x14ac:dyDescent="0.3">
      <c r="A71" s="24" t="s">
        <v>141</v>
      </c>
      <c r="B71" s="28" t="s">
        <v>161</v>
      </c>
      <c r="C71" s="57"/>
      <c r="D71" s="29"/>
      <c r="E71" s="16"/>
      <c r="F71" s="16"/>
    </row>
    <row r="72" spans="1:6" ht="15.75" thickBot="1" x14ac:dyDescent="0.3">
      <c r="A72" s="95" t="s">
        <v>125</v>
      </c>
      <c r="B72" s="96"/>
      <c r="C72" s="57"/>
      <c r="D72" s="16"/>
      <c r="E72" s="16"/>
      <c r="F72" s="16"/>
    </row>
    <row r="73" spans="1:6" x14ac:dyDescent="0.25">
      <c r="A73" s="16"/>
      <c r="B73" s="16"/>
      <c r="C73" s="16"/>
      <c r="D73" s="16"/>
      <c r="E73" s="16"/>
      <c r="F73" s="16"/>
    </row>
    <row r="74" spans="1:6" x14ac:dyDescent="0.25">
      <c r="A74" s="16"/>
      <c r="B74" s="16"/>
      <c r="C74" s="16"/>
      <c r="D74" s="16"/>
      <c r="E74" s="16"/>
      <c r="F74" s="16"/>
    </row>
    <row r="75" spans="1:6" x14ac:dyDescent="0.25">
      <c r="A75" s="99" t="s">
        <v>162</v>
      </c>
      <c r="B75" s="99"/>
      <c r="C75" s="99"/>
      <c r="D75" s="16"/>
      <c r="E75" s="16"/>
      <c r="F75" s="16"/>
    </row>
    <row r="76" spans="1:6" x14ac:dyDescent="0.25">
      <c r="A76" s="16"/>
      <c r="B76" s="16"/>
      <c r="C76" s="16"/>
      <c r="D76" s="16"/>
      <c r="E76" s="16"/>
      <c r="F76" s="16"/>
    </row>
    <row r="77" spans="1:6" x14ac:dyDescent="0.25">
      <c r="A77" s="16"/>
      <c r="B77" s="16"/>
      <c r="C77" s="16"/>
      <c r="D77" s="16"/>
      <c r="E77" s="16"/>
      <c r="F77" s="16"/>
    </row>
    <row r="78" spans="1:6" x14ac:dyDescent="0.25">
      <c r="A78" s="98" t="s">
        <v>163</v>
      </c>
      <c r="B78" s="98"/>
      <c r="C78" s="98"/>
      <c r="D78" s="16"/>
      <c r="E78" s="16"/>
      <c r="F78" s="16"/>
    </row>
    <row r="79" spans="1:6" ht="15.75" thickBot="1" x14ac:dyDescent="0.3">
      <c r="A79" s="17"/>
      <c r="B79" s="16"/>
      <c r="C79" s="16"/>
      <c r="D79" s="16"/>
      <c r="E79" s="16"/>
      <c r="F79" s="16"/>
    </row>
    <row r="80" spans="1:6" ht="15.75" thickBot="1" x14ac:dyDescent="0.3">
      <c r="A80" s="20" t="s">
        <v>164</v>
      </c>
      <c r="B80" s="22" t="s">
        <v>165</v>
      </c>
      <c r="C80" s="22" t="s">
        <v>112</v>
      </c>
      <c r="D80" s="16"/>
      <c r="E80" s="16"/>
      <c r="F80" s="16"/>
    </row>
    <row r="81" spans="1:6" ht="15.75" thickBot="1" x14ac:dyDescent="0.3">
      <c r="A81" s="24" t="s">
        <v>113</v>
      </c>
      <c r="B81" s="19" t="s">
        <v>166</v>
      </c>
      <c r="C81" s="57"/>
      <c r="D81" s="29"/>
      <c r="E81" s="16"/>
      <c r="F81" s="16"/>
    </row>
    <row r="82" spans="1:6" ht="15.75" thickBot="1" x14ac:dyDescent="0.3">
      <c r="A82" s="24" t="s">
        <v>115</v>
      </c>
      <c r="B82" s="19" t="s">
        <v>165</v>
      </c>
      <c r="C82" s="57"/>
      <c r="D82" s="29"/>
      <c r="E82" s="16"/>
      <c r="F82" s="16"/>
    </row>
    <row r="83" spans="1:6" ht="15.75" thickBot="1" x14ac:dyDescent="0.3">
      <c r="A83" s="24" t="s">
        <v>117</v>
      </c>
      <c r="B83" s="19" t="s">
        <v>167</v>
      </c>
      <c r="C83" s="57"/>
      <c r="D83" s="29"/>
      <c r="E83" s="16"/>
      <c r="F83" s="16"/>
    </row>
    <row r="84" spans="1:6" ht="15.75" thickBot="1" x14ac:dyDescent="0.3">
      <c r="A84" s="24" t="s">
        <v>119</v>
      </c>
      <c r="B84" s="19" t="s">
        <v>168</v>
      </c>
      <c r="C84" s="57"/>
      <c r="D84" s="29"/>
      <c r="E84" s="16"/>
      <c r="F84" s="16"/>
    </row>
    <row r="85" spans="1:6" ht="15.75" thickBot="1" x14ac:dyDescent="0.3">
      <c r="A85" s="24" t="s">
        <v>121</v>
      </c>
      <c r="B85" s="19" t="s">
        <v>169</v>
      </c>
      <c r="C85" s="57"/>
      <c r="D85" s="34"/>
      <c r="E85" s="25"/>
      <c r="F85" s="25"/>
    </row>
    <row r="86" spans="1:6" ht="15.75" thickBot="1" x14ac:dyDescent="0.3">
      <c r="A86" s="24" t="s">
        <v>141</v>
      </c>
      <c r="B86" s="19" t="s">
        <v>124</v>
      </c>
      <c r="C86" s="57"/>
      <c r="D86" s="16"/>
      <c r="E86" s="16"/>
      <c r="F86" s="16"/>
    </row>
    <row r="87" spans="1:6" ht="15.75" thickBot="1" x14ac:dyDescent="0.3">
      <c r="A87" s="95" t="s">
        <v>103</v>
      </c>
      <c r="B87" s="96"/>
      <c r="C87" s="57"/>
      <c r="D87" s="16"/>
      <c r="E87" s="16"/>
      <c r="F87" s="16"/>
    </row>
    <row r="88" spans="1:6" x14ac:dyDescent="0.25">
      <c r="A88" s="16"/>
      <c r="B88" s="16"/>
      <c r="C88" s="16"/>
      <c r="D88" s="16"/>
      <c r="E88" s="16"/>
      <c r="F88" s="16"/>
    </row>
    <row r="89" spans="1:6" x14ac:dyDescent="0.25">
      <c r="A89" s="98" t="s">
        <v>170</v>
      </c>
      <c r="B89" s="98"/>
      <c r="C89" s="98"/>
      <c r="D89" s="16"/>
      <c r="E89" s="16"/>
      <c r="F89" s="16"/>
    </row>
    <row r="90" spans="1:6" ht="15.75" thickBot="1" x14ac:dyDescent="0.3">
      <c r="A90" s="17"/>
      <c r="B90" s="16"/>
      <c r="C90" s="16"/>
      <c r="D90" s="16"/>
      <c r="E90" s="16"/>
      <c r="F90" s="16"/>
    </row>
    <row r="91" spans="1:6" ht="15.75" thickBot="1" x14ac:dyDescent="0.3">
      <c r="A91" s="20" t="s">
        <v>171</v>
      </c>
      <c r="B91" s="22" t="s">
        <v>172</v>
      </c>
      <c r="C91" s="22" t="s">
        <v>112</v>
      </c>
      <c r="D91" s="16"/>
      <c r="E91" s="16"/>
      <c r="F91" s="16"/>
    </row>
    <row r="92" spans="1:6" ht="26.25" thickBot="1" x14ac:dyDescent="0.3">
      <c r="A92" s="24" t="s">
        <v>113</v>
      </c>
      <c r="B92" s="19" t="s">
        <v>173</v>
      </c>
      <c r="C92" s="57"/>
      <c r="D92" s="16"/>
      <c r="E92" s="16"/>
      <c r="F92" s="16"/>
    </row>
    <row r="93" spans="1:6" ht="15.75" thickBot="1" x14ac:dyDescent="0.3">
      <c r="A93" s="95" t="s">
        <v>125</v>
      </c>
      <c r="B93" s="96"/>
      <c r="C93" s="57"/>
      <c r="D93" s="16"/>
      <c r="E93" s="16"/>
      <c r="F93" s="16"/>
    </row>
    <row r="94" spans="1:6" x14ac:dyDescent="0.25">
      <c r="A94" s="16"/>
      <c r="B94" s="16"/>
      <c r="C94" s="16"/>
      <c r="D94" s="16"/>
      <c r="E94" s="16"/>
      <c r="F94" s="16"/>
    </row>
    <row r="95" spans="1:6" x14ac:dyDescent="0.25">
      <c r="A95" s="16"/>
      <c r="B95" s="16"/>
      <c r="C95" s="16"/>
      <c r="D95" s="16"/>
      <c r="E95" s="16"/>
      <c r="F95" s="16"/>
    </row>
    <row r="96" spans="1:6" x14ac:dyDescent="0.25">
      <c r="A96" s="98" t="s">
        <v>174</v>
      </c>
      <c r="B96" s="98"/>
      <c r="C96" s="98"/>
      <c r="D96" s="16"/>
      <c r="E96" s="16"/>
      <c r="F96" s="16"/>
    </row>
    <row r="97" spans="1:6" ht="15.75" thickBot="1" x14ac:dyDescent="0.3">
      <c r="A97" s="17"/>
      <c r="B97" s="16"/>
      <c r="C97" s="16"/>
      <c r="D97" s="16"/>
      <c r="E97" s="16"/>
      <c r="F97" s="16"/>
    </row>
    <row r="98" spans="1:6" ht="26.25" thickBot="1" x14ac:dyDescent="0.3">
      <c r="A98" s="20">
        <v>4</v>
      </c>
      <c r="B98" s="22" t="s">
        <v>175</v>
      </c>
      <c r="C98" s="22" t="s">
        <v>112</v>
      </c>
      <c r="D98" s="16"/>
      <c r="E98" s="16"/>
      <c r="F98" s="16"/>
    </row>
    <row r="99" spans="1:6" ht="15.75" thickBot="1" x14ac:dyDescent="0.3">
      <c r="A99" s="24" t="s">
        <v>164</v>
      </c>
      <c r="B99" s="19" t="s">
        <v>165</v>
      </c>
      <c r="C99" s="57"/>
      <c r="D99" s="16"/>
      <c r="E99" s="16"/>
      <c r="F99" s="16"/>
    </row>
    <row r="100" spans="1:6" ht="15.75" thickBot="1" x14ac:dyDescent="0.3">
      <c r="A100" s="24" t="s">
        <v>171</v>
      </c>
      <c r="B100" s="19" t="s">
        <v>172</v>
      </c>
      <c r="C100" s="57"/>
      <c r="D100" s="16"/>
      <c r="E100" s="16"/>
      <c r="F100" s="16"/>
    </row>
    <row r="101" spans="1:6" ht="15.75" thickBot="1" x14ac:dyDescent="0.3">
      <c r="A101" s="95" t="s">
        <v>125</v>
      </c>
      <c r="B101" s="96"/>
      <c r="C101" s="57"/>
      <c r="D101" s="16"/>
      <c r="E101" s="16"/>
      <c r="F101" s="16"/>
    </row>
    <row r="102" spans="1:6" x14ac:dyDescent="0.25">
      <c r="A102" s="16"/>
      <c r="B102" s="16"/>
      <c r="C102" s="16"/>
      <c r="D102" s="16"/>
      <c r="E102" s="16"/>
      <c r="F102" s="16"/>
    </row>
    <row r="103" spans="1:6" x14ac:dyDescent="0.25">
      <c r="A103" s="16"/>
      <c r="B103" s="16"/>
      <c r="C103" s="16"/>
      <c r="D103" s="16"/>
      <c r="E103" s="16"/>
      <c r="F103" s="16"/>
    </row>
    <row r="104" spans="1:6" x14ac:dyDescent="0.25">
      <c r="A104" s="99" t="s">
        <v>176</v>
      </c>
      <c r="B104" s="99"/>
      <c r="C104" s="99"/>
      <c r="D104" s="16"/>
      <c r="E104" s="16"/>
      <c r="F104" s="16"/>
    </row>
    <row r="105" spans="1:6" ht="15.75" thickBot="1" x14ac:dyDescent="0.3">
      <c r="A105" s="16"/>
      <c r="B105" s="16"/>
      <c r="C105" s="16"/>
      <c r="D105" s="16"/>
      <c r="E105" s="16"/>
      <c r="F105" s="16"/>
    </row>
    <row r="106" spans="1:6" ht="15.75" thickBot="1" x14ac:dyDescent="0.3">
      <c r="A106" s="20">
        <v>5</v>
      </c>
      <c r="B106" s="30" t="s">
        <v>177</v>
      </c>
      <c r="C106" s="22" t="s">
        <v>112</v>
      </c>
      <c r="D106" s="16"/>
      <c r="E106" s="16"/>
      <c r="F106" s="16"/>
    </row>
    <row r="107" spans="1:6" ht="15.75" thickBot="1" x14ac:dyDescent="0.3">
      <c r="A107" s="24" t="s">
        <v>113</v>
      </c>
      <c r="B107" s="19" t="s">
        <v>178</v>
      </c>
      <c r="C107" s="57"/>
      <c r="D107" s="16"/>
      <c r="E107" s="16"/>
      <c r="F107" s="16"/>
    </row>
    <row r="108" spans="1:6" ht="15.75" thickBot="1" x14ac:dyDescent="0.3">
      <c r="A108" s="24" t="s">
        <v>115</v>
      </c>
      <c r="B108" s="19" t="s">
        <v>179</v>
      </c>
      <c r="C108" s="57"/>
      <c r="D108" s="16"/>
      <c r="E108" s="16"/>
      <c r="F108" s="16"/>
    </row>
    <row r="109" spans="1:6" ht="15.75" thickBot="1" x14ac:dyDescent="0.3">
      <c r="A109" s="24" t="s">
        <v>117</v>
      </c>
      <c r="B109" s="19" t="s">
        <v>180</v>
      </c>
      <c r="C109" s="57"/>
      <c r="D109" s="16"/>
      <c r="E109" s="16"/>
      <c r="F109" s="16"/>
    </row>
    <row r="110" spans="1:6" ht="15.75" thickBot="1" x14ac:dyDescent="0.3">
      <c r="A110" s="24" t="s">
        <v>119</v>
      </c>
      <c r="B110" s="19" t="s">
        <v>124</v>
      </c>
      <c r="C110" s="57"/>
      <c r="D110" s="16"/>
      <c r="E110" s="16"/>
      <c r="F110" s="16"/>
    </row>
    <row r="111" spans="1:6" ht="15.75" thickBot="1" x14ac:dyDescent="0.3">
      <c r="A111" s="95" t="s">
        <v>103</v>
      </c>
      <c r="B111" s="96"/>
      <c r="C111" s="57"/>
      <c r="D111" s="16"/>
      <c r="E111" s="16"/>
      <c r="F111" s="16"/>
    </row>
    <row r="112" spans="1:6" x14ac:dyDescent="0.25">
      <c r="A112" s="16"/>
      <c r="B112" s="16"/>
      <c r="C112" s="16"/>
      <c r="D112" s="16"/>
      <c r="E112" s="16"/>
      <c r="F112" s="16"/>
    </row>
    <row r="113" spans="1:6" x14ac:dyDescent="0.25">
      <c r="A113" s="99" t="s">
        <v>181</v>
      </c>
      <c r="B113" s="99"/>
      <c r="C113" s="99"/>
      <c r="D113" s="16"/>
      <c r="E113" s="16"/>
      <c r="F113" s="16"/>
    </row>
    <row r="114" spans="1:6" ht="15.75" thickBot="1" x14ac:dyDescent="0.3">
      <c r="A114" s="16"/>
      <c r="B114" s="16"/>
      <c r="C114" s="16"/>
      <c r="D114" s="16"/>
      <c r="E114" s="16"/>
      <c r="F114" s="16"/>
    </row>
    <row r="115" spans="1:6" ht="26.25" thickBot="1" x14ac:dyDescent="0.3">
      <c r="A115" s="20">
        <v>6</v>
      </c>
      <c r="B115" s="30" t="s">
        <v>182</v>
      </c>
      <c r="C115" s="22" t="s">
        <v>135</v>
      </c>
      <c r="D115" s="22" t="s">
        <v>112</v>
      </c>
      <c r="E115" s="33"/>
      <c r="F115" s="16"/>
    </row>
    <row r="116" spans="1:6" ht="15.75" thickBot="1" x14ac:dyDescent="0.3">
      <c r="A116" s="24" t="s">
        <v>113</v>
      </c>
      <c r="B116" s="19" t="s">
        <v>183</v>
      </c>
      <c r="C116" s="18"/>
      <c r="D116" s="57"/>
      <c r="E116" s="33"/>
      <c r="F116" s="16"/>
    </row>
    <row r="117" spans="1:6" ht="15.75" thickBot="1" x14ac:dyDescent="0.3">
      <c r="A117" s="24" t="s">
        <v>115</v>
      </c>
      <c r="B117" s="19" t="s">
        <v>184</v>
      </c>
      <c r="C117" s="18"/>
      <c r="D117" s="57"/>
      <c r="E117" s="33"/>
      <c r="F117" s="16"/>
    </row>
    <row r="118" spans="1:6" ht="15.75" thickBot="1" x14ac:dyDescent="0.3">
      <c r="A118" s="24" t="s">
        <v>117</v>
      </c>
      <c r="B118" s="19" t="s">
        <v>185</v>
      </c>
      <c r="C118" s="18"/>
      <c r="D118" s="57"/>
      <c r="E118" s="33"/>
      <c r="F118" s="16"/>
    </row>
    <row r="119" spans="1:6" ht="26.25" thickBot="1" x14ac:dyDescent="0.3">
      <c r="A119" s="24"/>
      <c r="B119" s="19" t="s">
        <v>186</v>
      </c>
      <c r="C119" s="18"/>
      <c r="D119" s="57"/>
      <c r="E119" s="33"/>
      <c r="F119" s="16"/>
    </row>
    <row r="120" spans="1:6" ht="26.25" thickBot="1" x14ac:dyDescent="0.3">
      <c r="A120" s="24"/>
      <c r="B120" s="19" t="s">
        <v>187</v>
      </c>
      <c r="C120" s="18"/>
      <c r="D120" s="57"/>
      <c r="E120" s="33"/>
      <c r="F120" s="16"/>
    </row>
    <row r="121" spans="1:6" ht="26.25" thickBot="1" x14ac:dyDescent="0.3">
      <c r="A121" s="24"/>
      <c r="B121" s="19" t="s">
        <v>188</v>
      </c>
      <c r="C121" s="18"/>
      <c r="D121" s="57"/>
      <c r="E121" s="33"/>
      <c r="F121" s="16"/>
    </row>
    <row r="122" spans="1:6" ht="15.75" thickBot="1" x14ac:dyDescent="0.3">
      <c r="A122" s="95" t="s">
        <v>103</v>
      </c>
      <c r="B122" s="96"/>
      <c r="C122" s="18"/>
      <c r="D122" s="57"/>
      <c r="E122" s="33"/>
      <c r="F122" s="16"/>
    </row>
    <row r="123" spans="1:6" x14ac:dyDescent="0.25">
      <c r="A123" s="16"/>
      <c r="B123" s="16"/>
      <c r="C123" s="16"/>
      <c r="D123" s="16"/>
      <c r="E123" s="16"/>
      <c r="F123" s="16"/>
    </row>
    <row r="124" spans="1:6" x14ac:dyDescent="0.25">
      <c r="A124" s="99" t="s">
        <v>189</v>
      </c>
      <c r="B124" s="99"/>
      <c r="C124" s="99"/>
      <c r="D124" s="16"/>
      <c r="E124" s="16"/>
      <c r="F124" s="16"/>
    </row>
    <row r="125" spans="1:6" ht="15.75" thickBot="1" x14ac:dyDescent="0.3">
      <c r="A125" s="16"/>
      <c r="B125" s="16"/>
      <c r="C125" s="16"/>
      <c r="D125" s="16"/>
      <c r="E125" s="16"/>
      <c r="F125" s="16"/>
    </row>
    <row r="126" spans="1:6" ht="51.75" thickBot="1" x14ac:dyDescent="0.3">
      <c r="A126" s="20"/>
      <c r="B126" s="31" t="s">
        <v>190</v>
      </c>
      <c r="C126" s="58" t="s">
        <v>112</v>
      </c>
      <c r="D126" s="16"/>
      <c r="E126" s="16"/>
      <c r="F126" s="16"/>
    </row>
    <row r="127" spans="1:6" ht="26.25" thickBot="1" x14ac:dyDescent="0.3">
      <c r="A127" s="23" t="s">
        <v>113</v>
      </c>
      <c r="B127" s="19" t="s">
        <v>110</v>
      </c>
      <c r="C127" s="59">
        <f>C19</f>
        <v>0</v>
      </c>
      <c r="D127" s="16"/>
      <c r="E127" s="16"/>
      <c r="F127" s="16"/>
    </row>
    <row r="128" spans="1:6" ht="26.25" thickBot="1" x14ac:dyDescent="0.3">
      <c r="A128" s="23" t="s">
        <v>115</v>
      </c>
      <c r="B128" s="19" t="s">
        <v>126</v>
      </c>
      <c r="C128" s="59">
        <f>C28</f>
        <v>0</v>
      </c>
      <c r="D128" s="16"/>
      <c r="E128" s="16"/>
      <c r="F128" s="16"/>
    </row>
    <row r="129" spans="1:6" ht="26.25" thickBot="1" x14ac:dyDescent="0.3">
      <c r="A129" s="23" t="s">
        <v>117</v>
      </c>
      <c r="B129" s="19" t="s">
        <v>154</v>
      </c>
      <c r="C129" s="59">
        <f>C72</f>
        <v>0</v>
      </c>
      <c r="D129" s="16"/>
      <c r="E129" s="16"/>
      <c r="F129" s="16"/>
    </row>
    <row r="130" spans="1:6" ht="26.25" thickBot="1" x14ac:dyDescent="0.3">
      <c r="A130" s="23" t="s">
        <v>119</v>
      </c>
      <c r="B130" s="19" t="s">
        <v>162</v>
      </c>
      <c r="C130" s="59">
        <f>C101</f>
        <v>0</v>
      </c>
      <c r="D130" s="16"/>
      <c r="E130" s="16"/>
      <c r="F130" s="16"/>
    </row>
    <row r="131" spans="1:6" ht="15.75" thickBot="1" x14ac:dyDescent="0.3">
      <c r="A131" s="23" t="s">
        <v>121</v>
      </c>
      <c r="B131" s="19" t="s">
        <v>176</v>
      </c>
      <c r="C131" s="59">
        <f>C111</f>
        <v>0</v>
      </c>
      <c r="D131" s="16"/>
      <c r="E131" s="16"/>
      <c r="F131" s="16"/>
    </row>
    <row r="132" spans="1:6" ht="15.75" thickBot="1" x14ac:dyDescent="0.3">
      <c r="A132" s="95" t="s">
        <v>191</v>
      </c>
      <c r="B132" s="96"/>
      <c r="C132" s="59">
        <f>SUM(C127:C131)</f>
        <v>0</v>
      </c>
      <c r="D132" s="16"/>
      <c r="E132" s="16"/>
      <c r="F132" s="16"/>
    </row>
    <row r="133" spans="1:6" ht="26.25" thickBot="1" x14ac:dyDescent="0.3">
      <c r="A133" s="23" t="s">
        <v>141</v>
      </c>
      <c r="B133" s="19" t="s">
        <v>192</v>
      </c>
      <c r="C133" s="59">
        <f>D122</f>
        <v>0</v>
      </c>
      <c r="D133" s="16"/>
      <c r="E133" s="16"/>
      <c r="F133" s="16"/>
    </row>
    <row r="134" spans="1:6" ht="15.75" thickBot="1" x14ac:dyDescent="0.3">
      <c r="A134" s="95" t="s">
        <v>193</v>
      </c>
      <c r="B134" s="96"/>
      <c r="C134" s="59">
        <f>ROUNDUP(SUM(C19,C28,D42,C52,C60,C72,C87,C93,C101,C111,D122),2)</f>
        <v>0</v>
      </c>
      <c r="D134" s="16"/>
      <c r="E134" s="16"/>
      <c r="F134" s="16"/>
    </row>
  </sheetData>
  <mergeCells count="30">
    <mergeCell ref="A31:D31"/>
    <mergeCell ref="A42:B42"/>
    <mergeCell ref="D49:E49"/>
    <mergeCell ref="A45:C45"/>
    <mergeCell ref="A9:C9"/>
    <mergeCell ref="A19:B19"/>
    <mergeCell ref="A21:C21"/>
    <mergeCell ref="A23:C23"/>
    <mergeCell ref="A28:B28"/>
    <mergeCell ref="A72:B72"/>
    <mergeCell ref="D70:F70"/>
    <mergeCell ref="A75:C75"/>
    <mergeCell ref="A78:C78"/>
    <mergeCell ref="A87:B87"/>
    <mergeCell ref="A132:B132"/>
    <mergeCell ref="A134:B134"/>
    <mergeCell ref="G4:J5"/>
    <mergeCell ref="A89:C89"/>
    <mergeCell ref="A93:B93"/>
    <mergeCell ref="A96:C96"/>
    <mergeCell ref="A104:C104"/>
    <mergeCell ref="A101:B101"/>
    <mergeCell ref="A111:B111"/>
    <mergeCell ref="A113:C113"/>
    <mergeCell ref="A124:C124"/>
    <mergeCell ref="A122:B122"/>
    <mergeCell ref="A54:C54"/>
    <mergeCell ref="A52:B52"/>
    <mergeCell ref="A60:B60"/>
    <mergeCell ref="A63:C63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opLeftCell="A10" workbookViewId="0">
      <selection activeCell="C21" sqref="C21"/>
    </sheetView>
  </sheetViews>
  <sheetFormatPr defaultRowHeight="15" x14ac:dyDescent="0.25"/>
  <cols>
    <col min="1" max="1" width="41.140625" style="50" customWidth="1"/>
    <col min="2" max="2" width="39.5703125" style="51" customWidth="1"/>
    <col min="3" max="3" width="24.85546875" style="51" customWidth="1"/>
  </cols>
  <sheetData>
    <row r="1" spans="1:3" x14ac:dyDescent="0.25">
      <c r="A1" s="104" t="s">
        <v>251</v>
      </c>
      <c r="B1" s="105"/>
      <c r="C1" s="106"/>
    </row>
    <row r="2" spans="1:3" x14ac:dyDescent="0.25">
      <c r="A2" s="109" t="s">
        <v>216</v>
      </c>
      <c r="B2" s="109" t="s">
        <v>221</v>
      </c>
      <c r="C2" s="107" t="s">
        <v>238</v>
      </c>
    </row>
    <row r="3" spans="1:3" x14ac:dyDescent="0.25">
      <c r="A3" s="90"/>
      <c r="B3" s="90"/>
      <c r="C3" s="108"/>
    </row>
    <row r="4" spans="1:3" ht="24" x14ac:dyDescent="0.25">
      <c r="A4" s="40" t="s">
        <v>217</v>
      </c>
      <c r="B4" s="46" t="s">
        <v>244</v>
      </c>
      <c r="C4" s="47">
        <v>0</v>
      </c>
    </row>
    <row r="5" spans="1:3" ht="24" x14ac:dyDescent="0.25">
      <c r="A5" s="40" t="s">
        <v>222</v>
      </c>
      <c r="B5" s="46" t="s">
        <v>244</v>
      </c>
      <c r="C5" s="47">
        <v>0</v>
      </c>
    </row>
    <row r="6" spans="1:3" ht="24" x14ac:dyDescent="0.25">
      <c r="A6" s="40" t="s">
        <v>218</v>
      </c>
      <c r="B6" s="46" t="s">
        <v>244</v>
      </c>
      <c r="C6" s="47">
        <v>0</v>
      </c>
    </row>
    <row r="7" spans="1:3" ht="24" x14ac:dyDescent="0.25">
      <c r="A7" s="40" t="s">
        <v>223</v>
      </c>
      <c r="B7" s="46" t="s">
        <v>244</v>
      </c>
      <c r="C7" s="47">
        <v>0</v>
      </c>
    </row>
    <row r="8" spans="1:3" ht="24" x14ac:dyDescent="0.25">
      <c r="A8" s="40" t="s">
        <v>224</v>
      </c>
      <c r="B8" s="46" t="s">
        <v>244</v>
      </c>
      <c r="C8" s="47">
        <v>0</v>
      </c>
    </row>
    <row r="9" spans="1:3" ht="24" x14ac:dyDescent="0.25">
      <c r="A9" s="40" t="s">
        <v>225</v>
      </c>
      <c r="B9" s="46" t="s">
        <v>244</v>
      </c>
      <c r="C9" s="47">
        <v>0</v>
      </c>
    </row>
    <row r="10" spans="1:3" ht="24" x14ac:dyDescent="0.25">
      <c r="A10" s="40" t="s">
        <v>226</v>
      </c>
      <c r="B10" s="46" t="s">
        <v>244</v>
      </c>
      <c r="C10" s="47">
        <v>0</v>
      </c>
    </row>
    <row r="11" spans="1:3" ht="24" x14ac:dyDescent="0.25">
      <c r="A11" s="40" t="s">
        <v>227</v>
      </c>
      <c r="B11" s="46" t="s">
        <v>244</v>
      </c>
      <c r="C11" s="47">
        <v>0</v>
      </c>
    </row>
    <row r="12" spans="1:3" ht="24" x14ac:dyDescent="0.25">
      <c r="A12" s="40" t="s">
        <v>228</v>
      </c>
      <c r="B12" s="46" t="s">
        <v>244</v>
      </c>
      <c r="C12" s="47">
        <v>0</v>
      </c>
    </row>
    <row r="13" spans="1:3" ht="24" x14ac:dyDescent="0.25">
      <c r="A13" s="40" t="s">
        <v>229</v>
      </c>
      <c r="B13" s="46" t="s">
        <v>244</v>
      </c>
      <c r="C13" s="47">
        <v>0</v>
      </c>
    </row>
    <row r="14" spans="1:3" ht="24" x14ac:dyDescent="0.25">
      <c r="A14" s="40" t="s">
        <v>149</v>
      </c>
      <c r="B14" s="46" t="s">
        <v>244</v>
      </c>
      <c r="C14" s="47">
        <v>0</v>
      </c>
    </row>
    <row r="15" spans="1:3" x14ac:dyDescent="0.25">
      <c r="A15" s="44" t="s">
        <v>230</v>
      </c>
      <c r="B15" s="44" t="s">
        <v>245</v>
      </c>
      <c r="C15" s="48">
        <f>SUM(C4:C14)</f>
        <v>0</v>
      </c>
    </row>
    <row r="16" spans="1:3" ht="24" x14ac:dyDescent="0.25">
      <c r="A16" s="40" t="s">
        <v>231</v>
      </c>
      <c r="B16" s="46" t="s">
        <v>232</v>
      </c>
      <c r="C16" s="60">
        <f>ROUNDUP(C15*2%,2)</f>
        <v>0</v>
      </c>
    </row>
    <row r="17" spans="1:3" ht="24" x14ac:dyDescent="0.25">
      <c r="A17" s="40" t="s">
        <v>233</v>
      </c>
      <c r="B17" s="46" t="s">
        <v>246</v>
      </c>
      <c r="C17" s="60">
        <f>ROUNDUP(C15*2%,2)</f>
        <v>0</v>
      </c>
    </row>
    <row r="18" spans="1:3" ht="36" x14ac:dyDescent="0.25">
      <c r="A18" s="40" t="s">
        <v>234</v>
      </c>
      <c r="B18" s="44" t="s">
        <v>247</v>
      </c>
      <c r="C18" s="49">
        <f>C15+C16+C17</f>
        <v>0</v>
      </c>
    </row>
    <row r="19" spans="1:3" ht="24" x14ac:dyDescent="0.25">
      <c r="A19" s="44" t="s">
        <v>235</v>
      </c>
      <c r="B19" s="44" t="s">
        <v>236</v>
      </c>
      <c r="C19" s="48">
        <f>'IV D - CUSTO PESSOAL MIN'!D3</f>
        <v>0</v>
      </c>
    </row>
    <row r="20" spans="1:3" x14ac:dyDescent="0.25">
      <c r="A20" s="103" t="s">
        <v>237</v>
      </c>
      <c r="B20" s="103"/>
      <c r="C20" s="43">
        <f>C18+C19</f>
        <v>0</v>
      </c>
    </row>
    <row r="21" spans="1:3" x14ac:dyDescent="0.25">
      <c r="A21" s="103" t="s">
        <v>250</v>
      </c>
      <c r="B21" s="103"/>
      <c r="C21" s="43">
        <f>C20*12</f>
        <v>0</v>
      </c>
    </row>
  </sheetData>
  <mergeCells count="6">
    <mergeCell ref="A21:B21"/>
    <mergeCell ref="A1:C1"/>
    <mergeCell ref="C2:C3"/>
    <mergeCell ref="A2:A3"/>
    <mergeCell ref="B2:B3"/>
    <mergeCell ref="A20:B20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IV VALOR TOTAL</vt:lpstr>
      <vt:lpstr>IV A - ALIM COMPLEM</vt:lpstr>
      <vt:lpstr>IV B - FORM INFANTIL</vt:lpstr>
      <vt:lpstr>IV C - CUSTO UNIT E TOTAL</vt:lpstr>
      <vt:lpstr>IV D - CUSTO PESSOAL MIN</vt:lpstr>
      <vt:lpstr>IV E - PLAN ABERTA PESS MIN</vt:lpstr>
      <vt:lpstr>IV F - RESUMO DE COTAÇÃO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Araujo de Melo</dc:creator>
  <cp:lastModifiedBy>Marcos Yuri Ferreira de Lima</cp:lastModifiedBy>
  <dcterms:created xsi:type="dcterms:W3CDTF">2023-03-30T15:02:06Z</dcterms:created>
  <dcterms:modified xsi:type="dcterms:W3CDTF">2024-05-09T14:52:32Z</dcterms:modified>
</cp:coreProperties>
</file>